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010" activeTab="0"/>
  </bookViews>
  <sheets>
    <sheet name="2018" sheetId="1" r:id="rId1"/>
    <sheet name="2017" sheetId="2" r:id="rId2"/>
    <sheet name="2016" sheetId="3" r:id="rId3"/>
    <sheet name="2015" sheetId="4" r:id="rId4"/>
  </sheets>
  <externalReferences>
    <externalReference r:id="rId7"/>
    <externalReference r:id="rId8"/>
    <externalReference r:id="rId9"/>
  </externalReferences>
  <definedNames>
    <definedName name="_xlnm.Print_Area" localSheetId="1">'2017'!$A$1:$Q$282</definedName>
    <definedName name="Hidden_113">'[3]Hidden_1'!$A$1:$A$2</definedName>
    <definedName name="Hidden_114">'[1]Hidden_1'!$A$1:$A$2</definedName>
    <definedName name="Hidden_115">#REF!</definedName>
  </definedNames>
  <calcPr fullCalcOnLoad="1"/>
</workbook>
</file>

<file path=xl/comments2.xml><?xml version="1.0" encoding="utf-8"?>
<comments xmlns="http://schemas.openxmlformats.org/spreadsheetml/2006/main">
  <authors>
    <author>desarrollo</author>
  </authors>
  <commentList>
    <comment ref="O30" authorId="0">
      <text>
        <r>
          <rPr>
            <b/>
            <sz val="9"/>
            <rFont val="Tahoma"/>
            <family val="2"/>
          </rPr>
          <t>desarrollo:</t>
        </r>
        <r>
          <rPr>
            <sz val="9"/>
            <rFont val="Tahoma"/>
            <family val="2"/>
          </rPr>
          <t xml:space="preserve">
Aquí no requiere hipervinculo, solo es indicar los documentos que alimentan este indicador, para este caso es; Base de datos del SIAP y base de datos del programa. </t>
        </r>
      </text>
    </comment>
  </commentList>
</comments>
</file>

<file path=xl/sharedStrings.xml><?xml version="1.0" encoding="utf-8"?>
<sst xmlns="http://schemas.openxmlformats.org/spreadsheetml/2006/main" count="12138" uniqueCount="1065">
  <si>
    <t>Ejercicio</t>
  </si>
  <si>
    <t>Periodo</t>
  </si>
  <si>
    <t>Objetivo institucional</t>
  </si>
  <si>
    <t>Nombre del (de los) indicador (es)</t>
  </si>
  <si>
    <t>Dimensión(es)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</si>
  <si>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</si>
  <si>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</si>
  <si>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</si>
  <si>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</si>
  <si>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</si>
  <si>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</si>
  <si>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</si>
  <si>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</si>
  <si>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</si>
  <si>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 (especificar la fuente de información que alimenta al indicador, por lo menos integrando: nombre de ésta e institución responsable de su medición)</t>
  </si>
  <si>
    <t>Indicadores de tema de interés público de la Delegacion Milpa Alta</t>
  </si>
  <si>
    <t xml:space="preserve">       DELEGACIÓN MILPA ALTA </t>
  </si>
  <si>
    <t xml:space="preserve">   LEY DE TRANSPARENCIA Y ACCESO A LA   INFORMACIÓ PÚBLICA Y RENDICION DE CUENTAS DE LA CIUDAD DE MEXICO</t>
  </si>
  <si>
    <t xml:space="preserve">       ARTICULO 121 FRACCION V</t>
  </si>
  <si>
    <t>ENERO-MARZO</t>
  </si>
  <si>
    <t>Mantener y rehabilitar el Alumbrado Público de los diferentes poblados de la demarcación para evitar que las zonas con alto riesgo delictivo se encxuentren en penumbras o con un bajo nivel de iluminación</t>
  </si>
  <si>
    <t>Medir el avance de las actividades con base a las metas establecidas al inicio del ejercicio</t>
  </si>
  <si>
    <t>IEP=(Metas alcanzadas()/Metas Programadas ())*100</t>
  </si>
  <si>
    <t>luminarias</t>
  </si>
  <si>
    <t>mensual</t>
  </si>
  <si>
    <t xml:space="preserve"> Satisfacer las necesidades de agua potable a los habitantes que carecen del servicio por medio de red hidráulica, otorgar apoyos enviados carros cisternas de agua fuera y dentro del casco urbano, apoyar emergencias como incendios, sismos, etc.</t>
  </si>
  <si>
    <t>m3</t>
  </si>
  <si>
    <t xml:space="preserve"> Mantener el entorno limpio de residuos sólidos orgánicos e inorganicos. Proteger el Medio Ambiente poblacional y a la comunidad de un posible riesgo sanitario por la acumulación de residuos sólidos orgánicos e inorgánicos</t>
  </si>
  <si>
    <t>toneladas</t>
  </si>
  <si>
    <t>Instalar y dar mantenimiento peródico a las placas de señalamiento vial y nomenclatura faltante en los 12 poblados que conforman la delegación Milpa Alta y carreteras interpoblacionales.</t>
  </si>
  <si>
    <t>Espacio Público</t>
  </si>
  <si>
    <t>Restauración de copa: mejorar la estructura y apariencia del árbol</t>
  </si>
  <si>
    <t>piezas</t>
  </si>
  <si>
    <t>Mejorar las capacidades operativas de los viveristas con nuevas técnicas de producción, establecer estándares de calidad en la producción, conservar y producir plantas de la región y utilizar fertilizantes que no contaminen los mantos acuíferos.</t>
  </si>
  <si>
    <t>plantas</t>
  </si>
  <si>
    <t>Embellecer glorietas, camellones, edificios públicos, carreteras interpoblacionales y centros educativos; siembra de pasto, renivelación de los jardines, poda de pasto, poda de arbusto, riego con agua tratada a través de carro-cisterna (pipa), aplicación de fertilizantes, composteo y sustitución de planta dañada por nueva, así como de planta de temporada (cempasúchil y Nochebuena)</t>
  </si>
  <si>
    <t>m2</t>
  </si>
  <si>
    <t>Servicio de mantenimiento y rehabilitación del Alumbrado Público</t>
  </si>
  <si>
    <t>Servicio de Distribución de Agua Potable</t>
  </si>
  <si>
    <t>Servicio de Limpia</t>
  </si>
  <si>
    <t>Servicio de conservación, recuperación y consolidación de paisaje urbano</t>
  </si>
  <si>
    <t xml:space="preserve">Servicio de Restauración </t>
  </si>
  <si>
    <t>Servicio de Mejoras en viveros</t>
  </si>
  <si>
    <t>ENERO-JUNIO</t>
  </si>
  <si>
    <t>Anual</t>
  </si>
  <si>
    <t>Descendente</t>
  </si>
  <si>
    <t>trimestral</t>
  </si>
  <si>
    <t>Ascendente</t>
  </si>
  <si>
    <t>enero-marzo</t>
  </si>
  <si>
    <t>abril-junio</t>
  </si>
  <si>
    <t>Enero-Marzo</t>
  </si>
  <si>
    <t>Contribuir a la conservación, protección y restauración del suelo de conservación en Milpa Alta.</t>
  </si>
  <si>
    <t xml:space="preserve">Superficie apoyada para su protección y conservación </t>
  </si>
  <si>
    <t>Eficacia</t>
  </si>
  <si>
    <t>Porcentaje
de
protección
de suelo de
conservación</t>
  </si>
  <si>
    <t>(Total de metros cuadrados protegidos/ Metros cuadrados proyectados por año)*100</t>
  </si>
  <si>
    <t>Porcentaje</t>
  </si>
  <si>
    <t>Se ingresaron 79 solicitudes a través de CESAC modalidad grupal a y en la modalidad individual se ingresaron 401 proyectos. Con la implementación de estos proyectos se pretende proteger una superficie de 60´786,200.00 m2 de suelo
de conservación de la Delegación Milpa Alta.</t>
  </si>
  <si>
    <t>IMAP, Reglas de Operación</t>
  </si>
  <si>
    <t>Atención a los asentamientos humanos irregulares y aplicación de las politicas de mitigación ambiental</t>
  </si>
  <si>
    <t>Jornadas</t>
  </si>
  <si>
    <t>Eficiencia</t>
  </si>
  <si>
    <t>Porcentaje de avance de las Jornadas UMADEC</t>
  </si>
  <si>
    <t>Metros cuadrados anuales/metros cuadrados trimestrales por 100</t>
  </si>
  <si>
    <t>metros cuadrados</t>
  </si>
  <si>
    <t>IMAP</t>
  </si>
  <si>
    <t>Promocionar y/o promover la cultura del manejo adecuado de los residuos solidos</t>
  </si>
  <si>
    <t>Acciones</t>
  </si>
  <si>
    <t>Porcentaje de avance de las acciones de educación ambiental</t>
  </si>
  <si>
    <t>Acciones anuales/acciones trimestrales *100</t>
  </si>
  <si>
    <t>Mantener la función ambiental de las barrancas, para la prevención del equilibrio ecológico del suelo de conservación de la demarcación</t>
  </si>
  <si>
    <t>porcentaje de mantenimiento del Suelo de Conservación</t>
  </si>
  <si>
    <t>Metros cuadrados trimestrales / Metros cuadrados anuales * 100</t>
  </si>
  <si>
    <t>Disminuir los residuos sólidos depositados en el suelo de conservación de la demarcación, para evitar la contaminación ambiental que provoca desequilibrios ecológicos y daños a la salud de la población</t>
  </si>
  <si>
    <t>Reportar la comisión de delitos ambientales que afecten la función ambiental del suelo de conservación, en los tiempos legalmente asignados</t>
  </si>
  <si>
    <t>Recorridos de vigilancia ambienal</t>
  </si>
  <si>
    <t>Recorridos de vigilancia ambiental</t>
  </si>
  <si>
    <t xml:space="preserve">Controlar, prevenir y combatir los incendios forestales a través de acciones de prevención física mitigando sus impactos negativos dentro del Suelo de Conservación </t>
  </si>
  <si>
    <t>Eventos de Incendios Forestales</t>
  </si>
  <si>
    <t>Atención eventos de incendios forestales</t>
  </si>
  <si>
    <t>Incendios anuales/incendios atendidos*100</t>
  </si>
  <si>
    <t>Restaurar zonas degradas mediante acciones de reforestación para mantener y mejorar el Suelo de Conservación.</t>
  </si>
  <si>
    <t>árboles plantados</t>
  </si>
  <si>
    <t xml:space="preserve">Cantidad de árboles plantados </t>
  </si>
  <si>
    <t>Árboles plantados en el trimestre/ árboles programados anuales *100</t>
  </si>
  <si>
    <t>árboles</t>
  </si>
  <si>
    <t>Contribuir al mejoramiento y saneamiento del arbolado en  las áreas verdes de los poblados rurales de la Demarcación</t>
  </si>
  <si>
    <t>Atención a solicitudes de dictamen para poda o derribo</t>
  </si>
  <si>
    <t>Cantidad de dictamenes emitidos</t>
  </si>
  <si>
    <t>solicitudes atendidas/ solicitudes anuales*100</t>
  </si>
  <si>
    <t>Díctamen</t>
  </si>
  <si>
    <t xml:space="preserve">PERSONAS </t>
  </si>
  <si>
    <t>MENSUAL</t>
  </si>
  <si>
    <t xml:space="preserve">IMAP </t>
  </si>
  <si>
    <t xml:space="preserve">EVENTOS </t>
  </si>
  <si>
    <t xml:space="preserve">SEMESTRAL </t>
  </si>
  <si>
    <t xml:space="preserve">SE TIENE UN AVANCE DEL 0% TODA VEZ QUE ESTE PROGRAMA OPERA DE FORMA SEMESTRAL </t>
  </si>
  <si>
    <t xml:space="preserve">ANUAL </t>
  </si>
  <si>
    <t xml:space="preserve">SE TIENE UN AVANCE DEL 0% CABE SEÑALAR QUE ESTE PROGRAMA SE ENTREGA DE  FORMA ANUAL </t>
  </si>
  <si>
    <t>ABRIL-JUNIO</t>
  </si>
  <si>
    <t>Diseñar, proponer y ejecutar las políticas en materia de concertación social y organización vecinal.</t>
  </si>
  <si>
    <t>Medir las condiciones que se pretende revertir en el entorno (social, ambiental, económico o institucional) antes de que se inicie la intervención.</t>
  </si>
  <si>
    <t>Fortalecer la participación de las mujeres en la desición y la creación de politicas para la promoción de los Derechos Humanos</t>
  </si>
  <si>
    <t>No hay metas ajustadas</t>
  </si>
  <si>
    <t>Informe Mensual de Avance Programático.</t>
  </si>
  <si>
    <t xml:space="preserve">Ascendente </t>
  </si>
  <si>
    <t>EFICACIA</t>
  </si>
  <si>
    <t>EFICIENCIA</t>
  </si>
  <si>
    <t>OTORGAR UN SERVICIO FUNERARIO DIGNO Y GRATUITO CONSISTENTE EN: UN ATAÚD DE MADERA, EQUIPO DE VELACIÓN Y ORIENTACIÓN PARA REALIZAR ALGÚN TRÁMITE ANTE EL SEMEFO, SI SE REQUIERE. EN CASO DE SER NECESARIO SE OTORGARÁ EL TRASLADO DE SEMEFO U HOSPITALES AQUÍ EN EL DISTRITO FEDERAL AL DOMICILIO DEL OCCISO.</t>
  </si>
  <si>
    <t xml:space="preserve">SE TIENE UN AVANCE DEL 0% TODA VEZ QUE NO SE CUENTA CON LA DISPOCISION DE RECURSO FINACIERO EN RAZON DE QUE FUE AUTORIZADO EN EL MES DE ABRIL </t>
  </si>
  <si>
    <t xml:space="preserve">ABRIL-JUNIO </t>
  </si>
  <si>
    <t xml:space="preserve">TRIMESTRAL </t>
  </si>
  <si>
    <t>EVALUAR  EL GRADO DE CUMPLIMIENTO DE LOS OBJETIVOS PLANEADOS</t>
  </si>
  <si>
    <t>EVALUAR  EL LOGRO DEL OBJETIVO GENERAL O CERCANIA A ESE LOGRO</t>
  </si>
  <si>
    <t xml:space="preserve">JULIO-SEPTIEMBRE </t>
  </si>
  <si>
    <t xml:space="preserve">SE TIENE UN AVANCE DEL 0% TODA VEZ QUE FUE SOMETIDO NUEVAMENTE A EVALUACION DE COPLADE </t>
  </si>
  <si>
    <t>OCTUBRE-DICIEMBRE</t>
  </si>
  <si>
    <t xml:space="preserve">ENERO-MARZO </t>
  </si>
  <si>
    <t>EJERCICIO 2015 POR IMPLEMENTACION DEL PROGRAMA</t>
  </si>
  <si>
    <t>JULIO-SEPTIEMBRE</t>
  </si>
  <si>
    <t>Solicitudes recibidas 138/600*100</t>
  </si>
  <si>
    <t>persona</t>
  </si>
  <si>
    <t>Solicitudes recibidas 157/600*100</t>
  </si>
  <si>
    <t xml:space="preserve"> </t>
  </si>
  <si>
    <t>julio-septiembre</t>
  </si>
  <si>
    <t>Solicitudes recibidas 160/600*100</t>
  </si>
  <si>
    <t>octubre-diciembre</t>
  </si>
  <si>
    <t>Solicitudes recibidas 145/600*100</t>
  </si>
  <si>
    <t>Informe Mensual de Avance Programatico</t>
  </si>
  <si>
    <t>Servicio de mantenimiento</t>
  </si>
  <si>
    <t>ENERO-SEPTIEMBRE</t>
  </si>
  <si>
    <t>Servicio de manteniemiento</t>
  </si>
  <si>
    <t>ENERO-DICIEMBRE</t>
  </si>
  <si>
    <t xml:space="preserve"> Mantener y Rehabilitar el Alumbrado Público de los diferentes poblados de la demarcación para evitar que zonas con alto riesgo delictivo</t>
  </si>
  <si>
    <t>Eficiencia igual a Metas alcanzadas entre Metas Programadas por 100</t>
  </si>
  <si>
    <t>Satisfacer la necesidades de agua potable a los habitantes que carecen del servicio por medio de red hidráulica, otorgando apoyos enviando carros cisterna de agua fuera y dentro del casco urbano</t>
  </si>
  <si>
    <t>Mantener el entorno limpio de residuos sólidos orgánicos e inorgánicos.</t>
  </si>
  <si>
    <t>Instalar y dar mantenimiento periódico a las placas de señalamiento vial y nomenclatura  en los 12 poblados de la delegación Milpa Alta y carreteras interpoblacionales.</t>
  </si>
  <si>
    <t>Mejorar las capacidades operativas de los viveristas, conservar,  producir plantas de la región y utilizar fertilizantes menos agresivos para los mantos acuíferos.</t>
  </si>
  <si>
    <t>Embellecer glorietas, camellones, edificios públicos, carreteras interpoblacionales y centros educativos</t>
  </si>
  <si>
    <r>
      <t xml:space="preserve">Área(s) o unidad(es) administrativa(s) que genera(n) o posee(n) la información: </t>
    </r>
    <r>
      <rPr>
        <b/>
        <sz val="10"/>
        <color indexed="8"/>
        <rFont val="Times New Roman"/>
        <family val="1"/>
      </rPr>
      <t>Coordinación Delegacional de Seguridad Pública / J.U.D. de Administración y Enlace Institucional.</t>
    </r>
  </si>
  <si>
    <t>Enero- diciembre</t>
  </si>
  <si>
    <t xml:space="preserve"> se pretende proteger una superficie de 60,786,200.m2 de suelo
de conservación de la Delegación Milpa Alta.</t>
  </si>
  <si>
    <t>Impulsar el desarrollo de los diferentes sectores productivos que residan y produzcan al interior de la demarcación, a través del otorgamiento de apoyos económicos encaminados a la implementación de proyectos productivos de inversión, con acciones que permitan asegurar la conservación y reactivación de la vocación productiva del suelo de conservación, así como el fortalecimiento de los sectores agroindustriales y de servicios.</t>
  </si>
  <si>
    <t xml:space="preserve">Eficacia de Proyectos  Apoyados </t>
  </si>
  <si>
    <t>%</t>
  </si>
  <si>
    <t xml:space="preserve">Jefatura de Unidad Departamental de Vinculacion y Desarrollo Agroindustrial </t>
  </si>
  <si>
    <t>Eficiencia  Presupuestal</t>
  </si>
  <si>
    <t>Cobertura</t>
  </si>
  <si>
    <t>Cobertura de  Genero</t>
  </si>
  <si>
    <t xml:space="preserve">Fortalecer el turismo y la comercialización de los productos y servicios de las diferentes comunidades de la Delegación a través de la promoción y difusión de sus atractivos, con el fin de reducir el desempleo y fortalecer la economía de la región.
</t>
  </si>
  <si>
    <t xml:space="preserve">COBERTURA DE FERIAS IMPULSADAS </t>
  </si>
  <si>
    <t>evento</t>
  </si>
  <si>
    <t xml:space="preserve">7 Ferias </t>
  </si>
  <si>
    <t xml:space="preserve">Jefatura de Unidad Departamental de Promocion Turistica </t>
  </si>
  <si>
    <t xml:space="preserve">Promover la visita de ciudadanos de esta demarcación dentro del Distrito Federal
Dar atención a las solicitudes de recorridos turísticos a fin de promover los atractivos turísticos y fomentar el esparcimiento en el Distrito Federal
</t>
  </si>
  <si>
    <t xml:space="preserve">EFICACIA PRESUPUESTAL                                                                                              </t>
  </si>
  <si>
    <t xml:space="preserve">Aplicar el  presupuesto autorizado  a las metas programadas para  aplicar el cien por ciento del presupuesto 
</t>
  </si>
  <si>
    <t xml:space="preserve">45 Recorridos </t>
  </si>
  <si>
    <t>Ayudar a los productores de forrajes a reducir sus costos de produccion e incrementar la productividad de sus cultivos</t>
  </si>
  <si>
    <t>Eficacia de apoyos entregados</t>
  </si>
  <si>
    <t xml:space="preserve">Ha </t>
  </si>
  <si>
    <t>Jefatura de Unidad Departamental para el Desarrollo Sustentable</t>
  </si>
  <si>
    <t xml:space="preserve">   EFICACIA ADMINISTRATIVA</t>
  </si>
  <si>
    <t>Preservacion de la actividad productiva</t>
  </si>
  <si>
    <t>Fomentar y preservar las actividades de produccion del nopal</t>
  </si>
  <si>
    <t>DEMANDA</t>
  </si>
  <si>
    <t>COBERTURA</t>
  </si>
  <si>
    <t xml:space="preserve">5 350 </t>
  </si>
  <si>
    <t>Jefatura de Unidad Departamental de Fomento a la Produccion  de Nopal</t>
  </si>
  <si>
    <t>COBERTURA POR GENERO</t>
  </si>
  <si>
    <t>PRODUCTIVIDAD</t>
  </si>
  <si>
    <t>SUPERFICIE BENEFICIADA</t>
  </si>
  <si>
    <t>Promover e impulsar en la poblacion el interes de la actividad pecuaria de especies menores y/o aveas de corral en traspatio</t>
  </si>
  <si>
    <t>INDICADOR DE EFICACIA</t>
  </si>
  <si>
    <t>6289</t>
  </si>
  <si>
    <t xml:space="preserve">Jefatura de Unidad Departametal de Fomento Agropecuario </t>
  </si>
  <si>
    <t>INDICADOR DE COBERTURA</t>
  </si>
  <si>
    <t>INDICADOR DE EFICIENCIA</t>
  </si>
  <si>
    <t>Controlar y vigilar el abasto de composta a los centros de distribucion</t>
  </si>
  <si>
    <t>4000 M3</t>
  </si>
  <si>
    <t>INDICADOR DE ATENCION</t>
  </si>
  <si>
    <t>Abril - Junio</t>
  </si>
  <si>
    <t xml:space="preserve"> La Unidad Departamental de Fomento al Turismo informará, al termino del ejercicio, los resultados de la evaluación del Programa Desarrollo Turístico, tomando en consideración  los requerimientos solicitados y apoyos otorgados.</t>
  </si>
  <si>
    <t xml:space="preserve">Aplicar el  presupuesto autorizado  a las metas programadas para  aplicar el 100 % del presupuesto 
</t>
  </si>
  <si>
    <t>Julio - Septiembre</t>
  </si>
  <si>
    <t xml:space="preserve">Octubre - Diciembre </t>
  </si>
  <si>
    <t xml:space="preserve">Aplicar el  presupuesto autorizado  a las metas programadas para  aplicar el cien por ciento  del presupuesto 
</t>
  </si>
  <si>
    <t>Enero - Marzo</t>
  </si>
  <si>
    <t>Incentivar la producción del cultivo de forrajes a través de transferencias monetarias a mujeres y hombres campesinos de la Delegación Milpa Alta</t>
  </si>
  <si>
    <t>Productores beneficiados</t>
  </si>
  <si>
    <t>Número de Productores beneficiados</t>
  </si>
  <si>
    <t>Número de
productores
beneficiados
/
entre el
número de
productores
beneficiados programados
x 100</t>
  </si>
  <si>
    <t>Productores de Avena</t>
  </si>
  <si>
    <t>Ejercicio 2017, por implementación del programa</t>
  </si>
  <si>
    <t xml:space="preserve">600 productores </t>
  </si>
  <si>
    <t>INFORME MENSUAL DE AVANCE PROGRAMÁTICO</t>
  </si>
  <si>
    <t>Mejorar la productividad de los huertos frutícolas de la demarcación mediante implementación de nuevas estrategias de producción</t>
  </si>
  <si>
    <t>Viajes de agua tratada para huertos frutícolas</t>
  </si>
  <si>
    <t xml:space="preserve">Numero de viajes de agua tratada   </t>
  </si>
  <si>
    <t>Numero de viajes entregados / numero de viajes programados * 100</t>
  </si>
  <si>
    <t>viajes</t>
  </si>
  <si>
    <t>200 viajes de agua tratada</t>
  </si>
  <si>
    <t>Apoyar e impulsar la actividad pecuaria de traspatio en la Delegación Milpa Alta a través de la entrega de paquetes de especies menores y/o aves de corral a mujeres mayores de 18 años, en forma individual o en grupos organizados</t>
  </si>
  <si>
    <t>Paquete de especies menores y/o aves de corral</t>
  </si>
  <si>
    <t xml:space="preserve">Número de Paquetes de Especies Menores y/o aves </t>
  </si>
  <si>
    <t>Total de apoyos
entregados/total
de apoyos
programados X
100= % de apoyos
entregados</t>
  </si>
  <si>
    <t>Paquetes de pollos</t>
  </si>
  <si>
    <t>Otorgar 50,000 (Cincuenta mil) aves de postura a mujeres mayores de 18 años de edad que residan en la Delegación Milpa Alta, cada paquete estará conformado por 9 pollas y 1 gallo.
Otorgar 5,106 (Cinco mil ciento seis) pavos a mujeres mayores de 18 años de edad, que residan en la Delegación Milpa Alta, cada paquete estará conformado por 3 pavos.
En el caso de grupos organizados, serán 30 grupos, paquetes que contengan 30 pavos para ser entregados a mujeres en grupos
de 5 personas mayores de 18 años de edad, residentes en la Delegación Milpa Alta, equivalente a 900 pavos.</t>
  </si>
  <si>
    <t>Apoyar a las y los productores agrícolas de la Delegación Milpa Alta con el abastecimiento directo de abono orgánico para incrementar la producción, mejorar la fertilidad y estructura del suelo</t>
  </si>
  <si>
    <t>Viajes de Abono Orgánico a productores  agricolas</t>
  </si>
  <si>
    <t>Número de viajes de abono</t>
  </si>
  <si>
    <t>Número de
solicitudes
atendidas x100 /
número de
solicitudes
recibidas</t>
  </si>
  <si>
    <t>viajes entregados</t>
  </si>
  <si>
    <t>Proveer de 200 (doscientas) toneladas de Cal Agrícola a productoras(es) de nopal verdura, maíz, frutales, hortalizas, forrajes u otro cultivo que requiera de fertilización.
*Suministrar abono orgánico o composta a pie de parcela a 200 productoras(es) de nopal verdura maíz, frutales, hortalizas,
forrajes u otro cultivo que requiera de fertilización. El suministro estará sujeto a la disponibilidad de composta y a las condiciones operativas del equipo de arrastre. El Programa se dará por concluido hasta cumplir la meta, es decir podrán
realizarse entregas en el siguiente año.
*Apoyar con 2800 m3 de Abono Orgánico o Composta.
*Apoyo de una superficie de 2,200,000 m2 de cultivo</t>
  </si>
  <si>
    <t>Contribuir a fortalecer al sector rural de la comunidad indígena de Milpa Alta, mediante el fomento de la producción, transformación, y comercialización del nopal-verdura, a través de transferencias monetarias a mujeres y hombres campesinos, de la Delegación</t>
  </si>
  <si>
    <t>Productores de Nopal Verdura</t>
  </si>
  <si>
    <t>Número de Productores Beneficiados</t>
  </si>
  <si>
    <t>Número de productores atendidos / número de productores programados x 100</t>
  </si>
  <si>
    <t>Productores de Nopal</t>
  </si>
  <si>
    <t>5350 productores</t>
  </si>
  <si>
    <t>Impulsar el desarrollo de los tres sectores económicos que residan y produzcan al interior de la demarcación a través del otorgamiento de apoyos económicos encaminados a la implementación de proyectos productivos de inversión</t>
  </si>
  <si>
    <t>Proyectos Productivos</t>
  </si>
  <si>
    <t>Número de Proyectos vinculados al área agropecuaria</t>
  </si>
  <si>
    <t>Número de proyectos / Numero de proyectos programados *100</t>
  </si>
  <si>
    <t>Proyectos</t>
  </si>
  <si>
    <t>50 proyectos</t>
  </si>
  <si>
    <t>Fortalecer el turismo y la comercialización de los productos y servicios que ofrecen las diferentes comunidades de la Delegación</t>
  </si>
  <si>
    <t>Ferias Realizadas</t>
  </si>
  <si>
    <t>Número de Ferias Realizadas</t>
  </si>
  <si>
    <t>Número de
Ferias 
realizadas/
Número de
Ferias
programadas *100</t>
  </si>
  <si>
    <t>Ferias</t>
  </si>
  <si>
    <t>8 Ferias</t>
  </si>
  <si>
    <t>Dar atención a las solicitudes de Recorridos Turísticos a fin de promover los atractivos turísticos, fomentar el comercio y el esparcimiento dentro de la Delegación y en la Ciudad de México.</t>
  </si>
  <si>
    <t>Recorridos Realizados</t>
  </si>
  <si>
    <t>Numero de Recorridos Realizados</t>
  </si>
  <si>
    <t>Número de Recorridos Realizados / Numero de Recorridos programados * 100</t>
  </si>
  <si>
    <t>Recorridos</t>
  </si>
  <si>
    <t>45 recorridos</t>
  </si>
  <si>
    <t>Abril-junio</t>
  </si>
  <si>
    <t>julio septiembre</t>
  </si>
  <si>
    <t>Dirección  General de Desarrollo Rural y Económico sustentable</t>
  </si>
  <si>
    <t>Por implementación del POA 2017 inicia en enero</t>
  </si>
  <si>
    <t>ascencente</t>
  </si>
  <si>
    <t xml:space="preserve">Informe Mensual de Avance Prográmatico </t>
  </si>
  <si>
    <t xml:space="preserve">Servicio de mantenimiento </t>
  </si>
  <si>
    <t>Brindar mantenimiento en la Infraestructura eléctrica, nueva electrificación, gestionar ante la Comisión Federal de Electricidad fungiendo como inhtermediaria</t>
  </si>
  <si>
    <t>Servicios de manteniemiento en la Infraestructura Eléctrica.</t>
  </si>
  <si>
    <t>Proyecto</t>
  </si>
  <si>
    <t>Dirección General de Servicios Urbanos</t>
  </si>
  <si>
    <t>ENERO MARZO</t>
  </si>
  <si>
    <t xml:space="preserve">Garantizar los servicios de asesoria Juridica, gratuita a la ciudadania, asi como el apoyo juridico a las diferentes áreas administrativas de la delegación </t>
  </si>
  <si>
    <t>ASESORIA</t>
  </si>
  <si>
    <t>Cantidad de asesorias realizadas</t>
  </si>
  <si>
    <t xml:space="preserve"> Asesorias Realizadas entre Asesorias Programamdas por CIEN</t>
  </si>
  <si>
    <t xml:space="preserve"> Persona</t>
  </si>
  <si>
    <t>TRIMESTRAL</t>
  </si>
  <si>
    <t>Ejercicio 2107 Manual Administrativo</t>
  </si>
  <si>
    <t>LIBRETAS</t>
  </si>
  <si>
    <t>ABRIL JUNIO</t>
  </si>
  <si>
    <t>JULIO SEPTIEMBRE</t>
  </si>
  <si>
    <t>Analizar y revisar juridicamene de manera permanente los contratos y los convenios en los cuales la Delegación forme parte, a fin de dar certeza juridica a estos actos administrativos.</t>
  </si>
  <si>
    <t>REVISION DE CONTRATOS</t>
  </si>
  <si>
    <t>Cantidad de convenios revisados</t>
  </si>
  <si>
    <t xml:space="preserve"> Contrato</t>
  </si>
  <si>
    <t>Evaluar los datos correspondientes a las solicitudes de visitas de verificación en las materias de giros mercantiles, construcciones, espectáculos públicos, protección civil etc</t>
  </si>
  <si>
    <t>EXPEDIENTE</t>
  </si>
  <si>
    <t>CANTIDAD DE EXPEDIENTES EJECUTADOS</t>
  </si>
  <si>
    <t>Visitas realizadas entre visitas programadas por cien</t>
  </si>
  <si>
    <t>EXPEDIENTES</t>
  </si>
  <si>
    <t>DESCENDENTE</t>
  </si>
  <si>
    <t>BASE DE DATOS</t>
  </si>
  <si>
    <t>ASCENDETE</t>
  </si>
  <si>
    <t>JULIO MARZO</t>
  </si>
  <si>
    <t>Realizar la substanciación de los procedimientos administrativos iniciados con motivo de las visitas de verificación administrativa, aplicando la normatividad jurídica y administrativa vigente.</t>
  </si>
  <si>
    <t>CANTIDAD DE EXPEDIENTES PROCESADOS</t>
  </si>
  <si>
    <t>Expedientes procesados entre expedientes programados por cien</t>
  </si>
  <si>
    <t>Calificar las actas de visita de verificación administrativa</t>
  </si>
  <si>
    <t>CANTIDAD DE EXPEDIENTES CALIFICADOS</t>
  </si>
  <si>
    <t>Expedientes calificados entre expedientes programados por cien</t>
  </si>
  <si>
    <t>ASCENDENTE</t>
  </si>
  <si>
    <t>Elaborar  los acuerdos y resoluciones administrativas</t>
  </si>
  <si>
    <t>CANTIDAD DE AUDIENCIAS</t>
  </si>
  <si>
    <t>Audiencias realizadas entre audiencias programadas por cien</t>
  </si>
  <si>
    <t>AUDIENCIAS</t>
  </si>
  <si>
    <t>Elaborar y actualizar el registro de procedimientos administrativos iniciados con motivo de los recursos de inconformidad.</t>
  </si>
  <si>
    <t>CANTIDAD DE RECURSOS</t>
  </si>
  <si>
    <t>Recursos realizados entre recursos programados por cien</t>
  </si>
  <si>
    <t>RECURSOS</t>
  </si>
  <si>
    <t>Defensa jurídica de la Delegación  en los Procedimientos legales, Juicios de Amparo, Contenciosos Administrativos y Laborales.</t>
  </si>
  <si>
    <t>TRAMITE</t>
  </si>
  <si>
    <t>Cantidad de Juicios tramitados</t>
  </si>
  <si>
    <t>Tramites realizados entre tramites programados por cien</t>
  </si>
  <si>
    <t>Juicios</t>
  </si>
  <si>
    <t>Reunir todos los elementos y documentos técnicos para la elaboración e integración de las carpetas técnicas de aquellos asuntos que deberán ser sometidos a la consideración del comité del patrimonio inmobiliario de la Ciudad  de Mexico.</t>
  </si>
  <si>
    <t>CANTIDAD DE TRAMITES</t>
  </si>
  <si>
    <t>Tramites realizados entre tramitres programados por cien</t>
  </si>
  <si>
    <t>TRAMITES</t>
  </si>
  <si>
    <t>ARCHIVO DE TRAMITE</t>
  </si>
  <si>
    <t>Supervisar y verificar el correcto funcionamiento del centro de acopio en coordinación con la secretaria de desarrollo económico, a efecto de garantizar su buen funcionamiento.</t>
  </si>
  <si>
    <t>SESIONES</t>
  </si>
  <si>
    <t>CANTIDAD DE SESIONES</t>
  </si>
  <si>
    <t>SESIONES REALIZADAS ENTRE SESIONES PROGRAMADAS POR CIEN</t>
  </si>
  <si>
    <t>REGLAMENTO INTERNO DEL CENTRO DE ACOPIO</t>
  </si>
  <si>
    <t>ACTA DE SESION</t>
  </si>
  <si>
    <t>Elaborar salvoconductos para los diferentes operadores de los vehiculos en los que se trasladan los peregrinosa los diversos santuarios, ubicados en los estados de la republica mexicana y ciudad de méxico.</t>
  </si>
  <si>
    <t>SALVOCONDUCTOS</t>
  </si>
  <si>
    <t>SALVOCONDUCTO</t>
  </si>
  <si>
    <t>ASENDENTE</t>
  </si>
  <si>
    <t>MANUAL ADMINISTRATIVO 2015</t>
  </si>
  <si>
    <t>Realizar las actividades administrativas para la atención de los trámites relacionados con el funcionamiento de los establecimientos mercantiles y la celebración de espectáculos públicos</t>
  </si>
  <si>
    <t>APOYO ADMINISTRATIVO</t>
  </si>
  <si>
    <t xml:space="preserve">MEDIR LOS TRAMITES INGRESADOS </t>
  </si>
  <si>
    <t>TRAMITES REALIZADOS ENTRE TRAMITES PROGRAMADOS POR 100</t>
  </si>
  <si>
    <t>AUTORIZACIONES</t>
  </si>
  <si>
    <t>DEL 01 DE ENERO COMO LO ESTABLECE EL IMAP</t>
  </si>
  <si>
    <t>Se realizan trámites administrativos a los locatarios de los diferentes mercados públicos, con la finalidad de lograr un mejor control en los padrones de cada mercado</t>
  </si>
  <si>
    <t>TRAMITESREALIZADOS ENTRE TRAMITES PROGRAMADOS POR CIEN</t>
  </si>
  <si>
    <t>Ejecutar las acciones que permitan mantener una adecuada movilidad en la demarcación</t>
  </si>
  <si>
    <t>APERCIBIMIENTOS</t>
  </si>
  <si>
    <t>CANTIDAD DE APERCIBIMIENTOS EJECUTADOS</t>
  </si>
  <si>
    <t xml:space="preserve">APERCIBIMENTOS REALIZADOS ENTRE APERCIBIENTOS PROGRAMADOS POR CIEN </t>
  </si>
  <si>
    <t>VEHICULOS</t>
  </si>
  <si>
    <t>BITACORA</t>
  </si>
  <si>
    <t>Estudiar y asegurar la atención de los asuntos que planteen los vecinos sobre problemas de vialidad, con la finalidad de atender oportunamente las solicitudes formuladas por la población.</t>
  </si>
  <si>
    <t>REUNIONES</t>
  </si>
  <si>
    <t>CANTIDAD DE REUNIONES REALIZADAS</t>
  </si>
  <si>
    <t>REUNIONES REALIZADAS ENTRE REUNIONES PROGRAMADAS POR CIEN</t>
  </si>
  <si>
    <t>Ejecutar operativos conjuntamente con otras áreas de la delegación, SEMOVI, INVEA y seguridad pública en cuanto a vialidad y ordenamiento de base de taxis y colectivos.</t>
  </si>
  <si>
    <t>ORDENAMIENTO VIAL</t>
  </si>
  <si>
    <t xml:space="preserve">CANTIDAD DE ORDENAMIENTOS VIALES REALIZADOS </t>
  </si>
  <si>
    <t xml:space="preserve">ORDENAMIENTOS VIALES REALIZADOS ENTRE ORDENAMIENTOS VIALES PROGRAMADOS POR CIEN </t>
  </si>
  <si>
    <t>Operar el consejo delegacional asesor en materia de movilidad y seguridad vial, con la finalidad de dar a conocer a la población en general los programas y acciones realizadas en esa materia</t>
  </si>
  <si>
    <t xml:space="preserve">SESIÓN ORDINARIA </t>
  </si>
  <si>
    <t>CANTIDAD DE SESIONES CELEBRADAS</t>
  </si>
  <si>
    <t xml:space="preserve">SESIONES ORDINARIAS REALIZADAS ENTRE SESIONES PROGRAMADAS POR CIEN </t>
  </si>
  <si>
    <t>MINUTA DE SESIÓN</t>
  </si>
  <si>
    <t xml:space="preserve"> Generar pagos por venta en via publica, realizar el cobro a comerciantes de via publica asi como las modificaciones que se realicen en el programa SISCOVIP, todo apegado a lineamientos que dicta el art 304 del Codigo Fiscal D.F.</t>
  </si>
  <si>
    <t>PERMISOS</t>
  </si>
  <si>
    <t>CANTIDAD DE PERMISOS OTORGADOS</t>
  </si>
  <si>
    <t>PERMISOS EXPEDIDOS ENTRE PERMISOS PROGRAMADOS POR CIEN</t>
  </si>
  <si>
    <t>A PARTIR DEL 1 DE ENERO COMO LO ESTABLECE EL IMAP</t>
  </si>
  <si>
    <t>PROGRAMA SISCOVIP</t>
  </si>
  <si>
    <t>UNIDAD DEPARTAMENTAL DE VIA PUBLICA EN EL PROGRAMA SISCOVIP</t>
  </si>
  <si>
    <t>Servicio de expedición de licencias y permisos</t>
  </si>
  <si>
    <t>LICENCIAS Y PERMISOS  Y CONTROL VEHICULAR</t>
  </si>
  <si>
    <t>Cantidad de licenciasexpedidas</t>
  </si>
  <si>
    <t>TRAMITES REALIZADOS ENTRE LICENCIAS EXPEDIDAS POR CIEN</t>
  </si>
  <si>
    <t>DOCUMENTO</t>
  </si>
  <si>
    <t>DE ACUERDO AL IMAP SE INICIA EL 02 DE ENERO DEL PRESENTE AÑO</t>
  </si>
  <si>
    <t>Operacion de Panteones Publicos</t>
  </si>
  <si>
    <t>Tramites Administrativos</t>
  </si>
  <si>
    <t>Cantidad de Tramites solicitados por la Comunidad</t>
  </si>
  <si>
    <t>TRAMITES REALIZADOS ENTRE  INHUMACIONES EXHUMACIONES ETC POR 100</t>
  </si>
  <si>
    <t>Tramite</t>
  </si>
  <si>
    <t>Mensual</t>
  </si>
  <si>
    <t>APARTIR DEL 01 DE ENERO DE 2017</t>
  </si>
  <si>
    <t>Recabar los documentos necesarios para el reclutamiento del servicio militar nacional</t>
  </si>
  <si>
    <t>CARTILLAS</t>
  </si>
  <si>
    <t>CANTIDAD DE TRAMITE DE RECLUTAMIENTO DEL SERVICIO MILITAR NACIONAL</t>
  </si>
  <si>
    <t>TRAMITES REALIZADOS ENTRE EXPEDIDAS POR CIEN</t>
  </si>
  <si>
    <t>MANUAL 2015</t>
  </si>
  <si>
    <t>Expedición de constancias de residencia y copias certificadas</t>
  </si>
  <si>
    <t>CONSTANCIAS DE RESIDENCIA Y/O COPIAS CERTIFICADAS</t>
  </si>
  <si>
    <t>CANTIDAD DE  CONSTANCIAS DE RESIDENCIA Y/O COPIAS CERTIFICADAS</t>
  </si>
  <si>
    <t>ARCHIVO Y BASE DE DATOS</t>
  </si>
  <si>
    <t>Dirección General Jurídica y de Gobierno</t>
  </si>
  <si>
    <t>Se pretende beneficiar aproximadamente en la modalidad grupal a 60 proyectos y en la modalidad individual hasta
350 proyectos. Con la implementación de estos proyectos se pretende proteger una superficie de 60´786,200.00 m2 de suelo
de conservación de la Delegación Milpa Alta.</t>
  </si>
  <si>
    <t xml:space="preserve">Abril-Junio </t>
  </si>
  <si>
    <t>Contribuir a la conservación,  protección y restauración del suelo de conservación en Milpa Alta.</t>
  </si>
  <si>
    <t>Beneficiar en la modalidad grupal a 60 proyectos e individual hasta 350.Con estos se proteger la superficie de 60,786,200 m2 de suelo de conservación.</t>
  </si>
  <si>
    <t>Se pretende proteger una superficie de 60,786,200 m2 de suelo de conservación.</t>
  </si>
  <si>
    <t>Se ingresaron 79 solicitudes a través de CESAC modalidad grupal a y en la modalidad individual se ingresaron 400 proyectos. Con la implementación de estos proyectos se pretende proteger una superficie de 60,786,200 m2 de suelo de conservación de la Delegación Milpa Alta.</t>
  </si>
  <si>
    <t>Promoción de Cultura de Manejo de Residuos Sólidos</t>
  </si>
  <si>
    <t>eficiencia</t>
  </si>
  <si>
    <t>Total de arboles plantadas/arboles programados *100</t>
  </si>
  <si>
    <t>JULIO -SEPTIEMBRE</t>
  </si>
  <si>
    <t>servicios</t>
  </si>
  <si>
    <t>Dirección General del Medio Ambiente</t>
  </si>
  <si>
    <t>Establecer de manera eficiente las políticas, planes y programas en materia de Participación Ciudadana.</t>
  </si>
  <si>
    <t>Medir  la Atención Ciudadana</t>
  </si>
  <si>
    <t>Cantidad de solicitudes atendidas.</t>
  </si>
  <si>
    <t>Solicitudes recibidas 131/550*100</t>
  </si>
  <si>
    <t>Persona</t>
  </si>
  <si>
    <t>Trimestral</t>
  </si>
  <si>
    <t>Enero del 2017 por Implementación del Programa.</t>
  </si>
  <si>
    <t>23.82%</t>
  </si>
  <si>
    <t>Abril-Junio</t>
  </si>
  <si>
    <t>Solicitudes Recibidas 142/550*100</t>
  </si>
  <si>
    <t>25.82%</t>
  </si>
  <si>
    <t>Julio-Septiembre</t>
  </si>
  <si>
    <t>Dirección de Participación Ciudadana.</t>
  </si>
  <si>
    <t>Manual Administrativo</t>
  </si>
  <si>
    <t>OCTUBRE DICIEMBRE</t>
  </si>
  <si>
    <t>TRAMITES REALIZADOS ENTRE TRAMITES PROGRAMADOS POR CIEN</t>
  </si>
  <si>
    <t>Ejercicio 2105 Manual Administrativo</t>
  </si>
  <si>
    <t>APARTIR DEL 01 DE ENERO DE 2015</t>
  </si>
  <si>
    <t>Dirección General Juridica y de Gobierno</t>
  </si>
  <si>
    <t>Por implementación del POA 2015 inicia en enero</t>
  </si>
  <si>
    <t>Por implementación del POA 2016 inicia en enero</t>
  </si>
  <si>
    <t>PROPORCIONAR AYUDA EN ESPECIE COMO LAMINAS O COBIJAS A LAS PERSONAS QUE HAYAN SIDO AFECTADAS, POR LA PRESENCIA DE ALGÚN FENOMENO NATURAL O ANTROPOGENICO, CUYA SITUACION SEA DE RIESGO  POR LAS CONDICIONES SOCIOECONOMICAS Y POR SU EXPOSICION A LAS INCLEMENCIAS NATURALES O AQUELLAS QUE PUDIERAN SER CAUSADAS POR EL HOMBRE.</t>
  </si>
  <si>
    <t>DESASTRES NATURALES</t>
  </si>
  <si>
    <t>CANTIDAD DE DESASTRES NATURALES</t>
  </si>
  <si>
    <t>(número de personas atendidas/número de personas programadas)*100</t>
  </si>
  <si>
    <t>EJERCICIO 2017 POR IMPLEMENTACION DEL PROGRAMA</t>
  </si>
  <si>
    <t>FORTALECER LAS RAICES E IDENTIDAD CULTURAL DE LOS PUEBLOS DE MILPA ALTA A TRAVES DE EVENTOS CULTURALES Y RECREATIVOS.</t>
  </si>
  <si>
    <t>EVENTOS CULTURALES</t>
  </si>
  <si>
    <t>CANTIDAD DE EVENTOS REALIZADOS</t>
  </si>
  <si>
    <t>(número de eventos atendidos/número de eventos programados)*100</t>
  </si>
  <si>
    <t xml:space="preserve">SE LLEVARAN A CABO CONFERENCIAS MAGISTRALES, TALLERES, OBRAS DE TEATRO, ACTIVIDADES ARTISTICAS Y CULTURALES, EN LOS CUALES SE ABORDARAN TEMAS ENFOCADOS A LA VIOLENCIA SUS CAUSAS Y EFECTOS, ASÍ COMO LA REALIZACIÓN DE ENCUESTAS, CON LA FINALIDAD DE PREVENIR A ADOLESCENTES EN SITUACION DE VULNERABILIDAD, SE APLICARAN ENCUESTAS A JOVENES QUE A TRAVES DE LOS RESULTADOS SE REALICE EL PRIMER PROTOCOLO DE PREVENCION EN ESCUELAS DE MEDIO SUPERIOR DE LA DELEGACION, SE LLEVARAN A CABO ENLACES INTERINSTITUCIONALES PARA PLANEAR ACTIVIDADES ENFOCADAS A LA PREVENCION DE LA VIOLENCIA ASI COMO INTEGRAR UN COMITE DE VIOLENCIA.  </t>
  </si>
  <si>
    <t xml:space="preserve">PREVENCION DE LA VIOLENCIA </t>
  </si>
  <si>
    <t xml:space="preserve">CANTIDAD DE ESTUDIANTES </t>
  </si>
  <si>
    <t>(número de estudiantes atendidos/número de etudiantes programados)*100</t>
  </si>
  <si>
    <t>ESTUDIANTES</t>
  </si>
  <si>
    <t>SERVICIOS  FUNERARIOS</t>
  </si>
  <si>
    <t>CANTIDAD DE APOYOS ATENDIDOS</t>
  </si>
  <si>
    <t>(número de apoyos atendidos/número de apoyos programados)*100</t>
  </si>
  <si>
    <t>SERVICIOS</t>
  </si>
  <si>
    <t>ESTE PROGARAM ESTA ENCAMINADO EN APOYAR HASTA DOCE EVENTOS DEPORTIVIOS A TRAVES DE LOS GRUPOS ORGANIUZADOS QUE NO CUENTES CON RECURSOS SUFICIENTES PARA EL DESARROLLO Y DIFUSION DEL EVENTO DEPORTIVO Y QUE NO SEA UNA LIMITANTE PARA LA PRACTICA DEPORTIVA EN LA COMUNIDAD DE ESTA DEMARCACION TERRITORIAL</t>
  </si>
  <si>
    <t>EVENTOS DEPORTIVOS</t>
  </si>
  <si>
    <t>NO SE LLEVO A CABO NINGUN APOYO POR QUE EL RECURSO NO ESTABA LIBERADO.</t>
  </si>
  <si>
    <t>INFORME TRIMESTRAL DE ACTIVIDADES</t>
  </si>
  <si>
    <t>PROMOVER EL AUMENTO DE LA OFERTA Y LOS ESPACIOS PARA LA PRACTICA DE ACTIVIDADES FISICAS, RECREATIVAS Y DEPORTIVAS, PROMOVER EL CONOCIMIENTOS DE LOS BENEFICIOS DE LA PRATICA DEL DEPORTE EN PRO DE DISMINIUIR EL SEDENTARISMO EN BENEFICIO DE LA SALUD.</t>
  </si>
  <si>
    <t>AYUDAS ECONÓMICAS</t>
  </si>
  <si>
    <t>CANTIDAD DE AYUDAS ECONOMICAS</t>
  </si>
  <si>
    <t>(número de personas apoyadas/número de personas programadas)*100</t>
  </si>
  <si>
    <t>ATLETAS</t>
  </si>
  <si>
    <t>PROPORCIONAR A LOS MENORES QUE SE ENCUENTREN CURSANDO NIVELES DE EDUCACION BASICA EN LA DELEGACION MILPA ALTA, UN APOYO ECONOMICO QUE CONTRIBUYA A AFRONTAR LOS GASTOS ESCOLARES DISMINUYENDO ASI LA DESERCION ESCOLAR EN LA POBLACION DE ESCASOS RECURSOS.</t>
  </si>
  <si>
    <t>CANTIDAD DE ESTUDIANTES ATENDIDOS DE EDUCACION BASICA</t>
  </si>
  <si>
    <t>(número de estudiantes atendidos/número de estudiantes programados)*100</t>
  </si>
  <si>
    <t>COADYUVAR  A LA ECONOMIA FAMILIAR DE 150 ALUMNAS Y ALUMNOS QUE ESTUDIEN EN EL NIVEL SUPERIOR EN UNIVERSIDADES PUBLICAS DEL DISTRITO FEDERAL Y AREA METROPOLOTANA Y A 50 JOVENES QUE REALICEN SUS PRACTICAS PROFESIONALES DENTRO DE LA DELEBGACIN MILPA ALTA HACIENDO UN TOTAL DE 200 BENEFICIARIOS</t>
  </si>
  <si>
    <t>CANTIDAD DE ESTUDIANTES ATENDIDOS DE EDUCACION SUPERIOR</t>
  </si>
  <si>
    <t>(número de etidiantes atendidos/número de etudiantes programados)*100</t>
  </si>
  <si>
    <t>COADYUVAR A MEJORAR LAS CONDICIONES DE VIDA Y ATENUAR LAS DESIGUALDADES SOCIALES QUE ENFRENTAN LAS Y LOS ADULTOS MAYORES MEDIANTE EL OTORGAMIENTO DE AYUDAS ECONÓMICAS, IDENTIFICAR EL GRADO DE VULNERABILIDAD ECONÓMICA MEDIANTE ESTUDIO SOCIOECONOMICO QUE DETERMINE EL GRADO DE VULNERABILIDAD ECONOMICO DEL BENEFICIARIO</t>
  </si>
  <si>
    <t>CANTIDAD DE ADULLTO MAYORES ATENDIDOS</t>
  </si>
  <si>
    <t>ADULTOS MAYORES</t>
  </si>
  <si>
    <t>A TRAVÉS DE AYUDAS ECONÓMICAS SE BENEFICIRAN A CIENTO CINCUENTA PERSONAS CON DISCAPACIDAD CONGENITA O ADQUIRIDA CON UN RANGO DE EDAD DE DOS A NOVENTA AÑOS, EN EL CASO DE INCORPORACION LABORAL SE BENEFICIARA A VEINTE PROMOTORES  DE DIEZCIOCHO A SESENTA AÑOS QUE ACREDITEN ALGUNA FORMACION TECNICA O PROFESIONAL QUE LES PERMITA TRANSMITIR SU CONOCIMIENTO A OTRAS PERSONAS CON DISCAPACIDAD O LOLABORAR EN TAREAS ESPECIFICAS ADECUADAS A SU PREPARACION</t>
  </si>
  <si>
    <t>CANTIDAD DE PERSONAS CON DISCAPACIDAD ATENDIDAS</t>
  </si>
  <si>
    <t>PERSONAS CON DISCAPACIDAD</t>
  </si>
  <si>
    <t>Periodo de actualización de la información: trimestral</t>
  </si>
  <si>
    <t>DIRECCION GENRAL DE DESARROLLO SOCIAL</t>
  </si>
  <si>
    <t xml:space="preserve">Dirección General del Medio Ambiente </t>
  </si>
  <si>
    <t>EJERCICIO 2016 POR IMPLEMENTACION DEL PROGRAMA</t>
  </si>
  <si>
    <t>CANTIDAD DE ADULTO MAYORES ATENDIDOS</t>
  </si>
  <si>
    <t xml:space="preserve">SE REALIZO UNA MODIFICACION DE 2511 BENEFICIARIOS,  TODA VEZ QUE SE REALIZO UN INCREMENTO ADICIONAL DE RECURSO 70  </t>
  </si>
  <si>
    <t xml:space="preserve">SE REALIZO UNA MODIFICACION DE 700 BENEFICIARIOS,  TODA VEZ QUE SE REALIZO UN INCREMENTO ADICIONAL DE RECURSO 70  </t>
  </si>
  <si>
    <t>Fecha de actualización: 30/Diciembre/2016</t>
  </si>
  <si>
    <t>Fecha de validación: 10/Enero/2017</t>
  </si>
  <si>
    <r>
      <t xml:space="preserve">Área(s) o unidad(es) administrativa(s) que genera(n) o posee(n) la información: </t>
    </r>
    <r>
      <rPr>
        <b/>
        <sz val="10"/>
        <color indexed="9"/>
        <rFont val="Times New Roman"/>
        <family val="1"/>
      </rPr>
      <t>Dirección General de Desarrollo Rural y Economico Sustentable</t>
    </r>
  </si>
  <si>
    <t xml:space="preserve">INFORME MENSUAL DE AVANCE PROGRAMATICO </t>
  </si>
  <si>
    <t xml:space="preserve">DIRECCIÓN GENERAL DE DESARROLLO SOCIAL </t>
  </si>
  <si>
    <t>Dirección de Participación Ciudadana</t>
  </si>
  <si>
    <t>Tiene el fin primordial de salvaguardar la vida, bienes y entorno de la población, así como indicar a la instancia competente las obras que mitiguen los efectos destructivos que los fenómenos perturbadores puedan ocasionar; a través de regular la integración, organización, coordinación y funcionamiento del Sistema de Protección Civil en la demarcación, así como establecer las obligaciones del gobierno y los derechos y obligaciones de los particulares.</t>
  </si>
  <si>
    <t>1. Autorización de Programas Internos de Protección Civil.
2. Autorización de Programas Especiales de Protección Civil.
3. Capacitaciones a brigadas y público en general.
4. Supervisiones a Zonas de Riesgo.
5. Supervisiones a Eventos Masivos.
6. Elaboración de Opiniones de Riesgo, por sí o a petición.
7. Reuniones de Trabajo.
8. Sesiones Ordinarias o Extraordinarias del Consejo Delegacional de Protección Civil.
9. Atención a Accidentes Vehiculares.
10. Atención Médica Prehospitalaria.
11. Traslado de Pacientes.
12. Rescate de Víctimas.
13. Incendios Forestales y de Pastizal.
14. Incendios Urbanos.
15. Fugas de Gas.
16. Eliminación de Fauna Nociva.
17. Atención a Árboles, Postes, Cables caídos.
18. Atención a Inundaciones y Encharcamientos.</t>
  </si>
  <si>
    <t xml:space="preserve">Eficacia en la atención de las situaciones preventivas y de auxilio a la población </t>
  </si>
  <si>
    <t>Realizar las acciones preventivas de riesgos, atención al 100% de las solicitudes hechas por la ciudadanía en materia de protección civil, así como de aquellas situaciones que representan una situación de riesgo para la población</t>
  </si>
  <si>
    <t>EA= Metas realizadas por cien entre el total de metas programadas</t>
  </si>
  <si>
    <t>Acción</t>
  </si>
  <si>
    <t>Del 01 de enero, al 31 de diciembre de 2017</t>
  </si>
  <si>
    <t>Un total de 913 acciones en este trimestre</t>
  </si>
  <si>
    <t>1,017, se rebaso la meta, derivado  a la contingencia  por los diferentes Fenomenos perturbadores.</t>
  </si>
  <si>
    <t>20.34% Anual</t>
  </si>
  <si>
    <t xml:space="preserve">Ascendente ya que se revazó los objetivos establecidos </t>
  </si>
  <si>
    <t>Consulta de Bitácora y Formatos de Servicios realizados, ubicados en la Dirección de Protección Civil, siendo supervisados por la Oficina de Evaluación y Seguimiento, de la Dirección General de Administración</t>
  </si>
  <si>
    <t>1,170, se rebaso la meta, derivado  a la contingencia  por los diferentes Fenomenos perturbadores.</t>
  </si>
  <si>
    <t>43.74% Anual</t>
  </si>
  <si>
    <t>2,190, se rebaso la meta, derivado  a la contingencia  por los diferentes Fenomenos perturbadores, principalmente por el sismo del 19 de septiembre.</t>
  </si>
  <si>
    <t>87.54% Anual</t>
  </si>
  <si>
    <t>Octubre-Diciembre</t>
  </si>
  <si>
    <t>1,889, se rebaso la meta, derivado  a la contingencia  por los diferentes Fenomenos perturbadores, principalmente por el sismo del 19 de septiembre.</t>
  </si>
  <si>
    <t>125.32% Anual</t>
  </si>
  <si>
    <t>Dirección de Protección Civil</t>
  </si>
  <si>
    <t>Del 01 de enero, al 31 de diciembre de 2016</t>
  </si>
  <si>
    <t>979, se rebaso la meta, derivado  a la contingencia  por los diferentes Fenomenos perturbadores.</t>
  </si>
  <si>
    <t>21.8% Anual</t>
  </si>
  <si>
    <t>2,038, se rebaso la meta toda vez que se realizaron supervisiones en Centros Educativos, así mismo ingresaron más Programas Internos y Especiales de Protección Civil</t>
  </si>
  <si>
    <t>45.3% Anual</t>
  </si>
  <si>
    <t>3,691 se rebaso la meta, toda vez que se realizaron supervisiones en instalaciones de gas l.p., juegos mecanicos  y zonas de riesgo</t>
  </si>
  <si>
    <t>82.0% Anual</t>
  </si>
  <si>
    <t xml:space="preserve">Se rebaso la meta  a 5,863 acciones, derivado a del aumento de solicitudes de servicio por parte de la Ciudadanía, en lo relacionado a las acciones preventivas como de auxilio a la población. </t>
  </si>
  <si>
    <t>Del 01 de enero, al 31 de diciembre de 2015</t>
  </si>
  <si>
    <t>935, se rebaso la meta,  toda vez que se realizaron supervisiones en diferentes Planteles Educativos</t>
  </si>
  <si>
    <t>1, 947</t>
  </si>
  <si>
    <t>1,978 se rebaso la meta, debido al ingreso de Programas Especiales de Protección Civil.</t>
  </si>
  <si>
    <t xml:space="preserve">3,143, se rebaso la meta, debido a que se realizaron acciones preventivas sobre la Protección Civil. </t>
  </si>
  <si>
    <t xml:space="preserve">4,809, se rebaso la meta programada, debido a las solicitudes de auxilio que realizo la población de  la Demarcación. Acorde al Articulo 19 de la Ley del Sistema de Protección Civil del Distrito Federal.  </t>
  </si>
  <si>
    <t>Crear políticas preventivas e innovadoras que contribuyan a la prevención y disminución del delito a los habitantes de la demarcación.</t>
  </si>
  <si>
    <t>Medición de eficacia, Programa Operativo Anual.</t>
  </si>
  <si>
    <t>Medir la eficacia de los eventos  programados con los eventos que se realizan</t>
  </si>
  <si>
    <t>Número de eventos realizados entre Número de eventos programados por cien igual a cien por ciento Eventos</t>
  </si>
  <si>
    <t>Evento</t>
  </si>
  <si>
    <t>No se realizaron ajustes</t>
  </si>
  <si>
    <t>Calendario de Metas por Actividad Institucional (CAMAI) e Informe Mensual de Avance Programático (IMAP).</t>
  </si>
  <si>
    <t>Coordinación Delegacional de Seguridad Ciudadana</t>
  </si>
  <si>
    <t>Elaborar programas de acción, para la construcción conservación de la infraestructura urbana, dar mantenimiento preventivo y correctivo  a inmuebles públicos, así como supervisar los servicios de limpieza y desazolve de la red de drenaje, corregir fugas de agua potable y realizar trabajos de mantenimiento del sistema de distribución de agua potable en la red secundaria para dar un buen funcionamiento a la comunidad Milpaltense.</t>
  </si>
  <si>
    <t>Construcción, mantenimiento, conservación, rehabilitación y  ampliación de infraestructura del sistema de drenaje</t>
  </si>
  <si>
    <t>Kilometros</t>
  </si>
  <si>
    <t>Mejorar las condiciones de vida de los sectores que carecen de drenaje.</t>
  </si>
  <si>
    <t>Número de kilómetros atendidos/ número de kilómetros programados para su atención por cien</t>
  </si>
  <si>
    <t>Kilometro</t>
  </si>
  <si>
    <t>72 Km</t>
  </si>
  <si>
    <t>Jefatura de Unidad Departamental de Agua Potable y Drenaje</t>
  </si>
  <si>
    <t>Construcción, mantenimiento, conservación, rehabilitación y  ampliación de infraestructura de agua potable.</t>
  </si>
  <si>
    <t>Metros</t>
  </si>
  <si>
    <t>Mejorar las condiciones de operación de la red secundaria del agua potable en cantidad y calidad a los ciudadanos de la delegación.</t>
  </si>
  <si>
    <t>Número de metros atendidos/ número de metros programados para su atención por cien</t>
  </si>
  <si>
    <t>Metro</t>
  </si>
  <si>
    <t>280.000 m</t>
  </si>
  <si>
    <t>Construcción, mantenimiento, conservación, rehabilitación y  ampliación de infraestructura de banquetas.</t>
  </si>
  <si>
    <t>Matros cuadrados</t>
  </si>
  <si>
    <t>Proporcionar mantenimiento preventivo y correctivo oportuno y poder evitar el deterioro del inmueble.</t>
  </si>
  <si>
    <t>Número de metros cuadrados atendidos/ número de metros programados para su atención por cien.</t>
  </si>
  <si>
    <t>Metros cuadrados</t>
  </si>
  <si>
    <t>1.000.00 m2</t>
  </si>
  <si>
    <t>Jefatura de Unidad Departamental de Obras Viales</t>
  </si>
  <si>
    <t>Dirección General de Obras y Desarrollo Urbano</t>
  </si>
  <si>
    <t>Mantenimiento, Conservación y Rehabilitación a Edificios Públicos</t>
  </si>
  <si>
    <t>Inmueble</t>
  </si>
  <si>
    <t>Proporcionar Mantenimiento Preventivo y Correctivo Oportuno y asi poder evitar el deterioro del Inmueble.</t>
  </si>
  <si>
    <t>Numero de Inmuebles Atendidos/Numero de Inmuebles Programados para su Atención x 100</t>
  </si>
  <si>
    <t>Unidad Departamental de Construcción y Rehabilitación de Edificios Públicos</t>
  </si>
  <si>
    <t>Mantenimiento, Conservación y Rehabilitación de Infraestructura Comercial</t>
  </si>
  <si>
    <t>Mantenimiento, Conservación y Rehabilitación de Espacios Deportivos</t>
  </si>
  <si>
    <t>Mantenimiento, Conservación y Rehabilitación de Infraestructura Cultural</t>
  </si>
  <si>
    <t>Enero-Junio</t>
  </si>
  <si>
    <t>Enero-Septiembre</t>
  </si>
  <si>
    <t>EneroSeptiembre</t>
  </si>
  <si>
    <t>Enero-Diciembre</t>
  </si>
  <si>
    <t>Sin Cambio</t>
  </si>
  <si>
    <t>Construcción y Ampliación de Banquetas</t>
  </si>
  <si>
    <t>Eficiencia.</t>
  </si>
  <si>
    <t>Contribuir a que los peatones transiten en forma segura por los espacios destinados para ello</t>
  </si>
  <si>
    <t>Número de Metros Cuadrados Atendidos./Número de Metros Cuadrados para su Atención</t>
  </si>
  <si>
    <t>Unidad Departamental de Obras Viales</t>
  </si>
  <si>
    <t>Mantenimiento, Conservación y Rehabilitación de Banquetas</t>
  </si>
  <si>
    <t>Mantenimiento, Conservación y Rehabilitación en Vialidades Secundarias</t>
  </si>
  <si>
    <t>Contribuir a que el desplazamiento de los veículos por las vialidades, sea en forma segura y confiable</t>
  </si>
  <si>
    <t>Fecha de actualización: día/mes/año:30/12/2015</t>
  </si>
  <si>
    <t>Fecha de validación: día/mes/año:30/12/2015</t>
  </si>
  <si>
    <t>DIRECCION GENERAL DE DESARROLLO SOCIAL</t>
  </si>
  <si>
    <t>TRAMITES ADMINISTRATIVOS</t>
  </si>
  <si>
    <t>Fecha de actualización: 30/12/2017</t>
  </si>
  <si>
    <t>OCTUBRE- DICIEMBRE</t>
  </si>
  <si>
    <t>Medir la Atención Ciudadana</t>
  </si>
  <si>
    <t>Solicitudes Recibidas 135/550*100</t>
  </si>
  <si>
    <t>24.54%</t>
  </si>
  <si>
    <t>Ocubre - Diciembre</t>
  </si>
  <si>
    <t>Num. de viajes de acuerdo a lo solicitado</t>
  </si>
  <si>
    <t>65 proyectos</t>
  </si>
  <si>
    <t>SE INCREMENTARON 15 PROYECTOS DE CONTINUIDAD</t>
  </si>
  <si>
    <t>10 Ferias</t>
  </si>
  <si>
    <t>SE INCREMENTARON 2 FERIAS EN ESTE TRIMESTRE</t>
  </si>
  <si>
    <t xml:space="preserve">SERVICIO DE EXPEDICION DE LICENCIAS Y PERMISOS                                             </t>
  </si>
  <si>
    <t>NUMERO DE LICENCIAS EXPEDIDAS</t>
  </si>
  <si>
    <t>OPERACIÓN DE PANTEONES PUBLICOS</t>
  </si>
  <si>
    <t>NUMERO DE TRAMITES SOLICITADOS</t>
  </si>
  <si>
    <t>CANTIDAD DE TRAMITES SOLICITADOS POR LA COMUNIDAD</t>
  </si>
  <si>
    <t>TRAMITES REALIZADOS ENTRE  INHUMACIONES, EXHUMACIONES, ETC POR101</t>
  </si>
  <si>
    <t>RECABAR LOS DOCUMENTOS NECESARIOS PARA EL RECLUTAMIENTO DEL SERVICIO MILITAR NACIONAL</t>
  </si>
  <si>
    <t>NUMERO DE CARTILLAS EXPEDIDAS</t>
  </si>
  <si>
    <t>EXPEDICION DE CONSTASNCIAS DE RESIDENCIA    Y  COPIAS CERTIFICADAS</t>
  </si>
  <si>
    <t>Numero de Constancias de Residencia o Copias  Certificadas expedidas</t>
  </si>
  <si>
    <t>Fecha de validación: 15/01/2018</t>
  </si>
  <si>
    <t>Por implementación del POA 2018 inicia en enero</t>
  </si>
  <si>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</si>
  <si>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</si>
  <si>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</si>
  <si>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</si>
  <si>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</si>
  <si>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</si>
  <si>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</si>
  <si>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</si>
  <si>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</si>
  <si>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</si>
  <si>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</si>
  <si>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</si>
  <si>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</si>
  <si>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</si>
  <si>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</si>
  <si>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</si>
  <si>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</si>
  <si>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</si>
  <si>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</si>
  <si>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</si>
  <si>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</si>
  <si>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</si>
  <si>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</si>
  <si>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</si>
  <si>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</si>
  <si>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</si>
  <si>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</si>
  <si>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</si>
  <si>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</si>
  <si>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</si>
  <si>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</si>
  <si>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</si>
  <si>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</si>
  <si>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</si>
  <si>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Fecha de inicio del periodo que se informa</t>
  </si>
  <si>
    <t>Fecha de término del periodo que se informa</t>
  </si>
  <si>
    <t>Nombre del(os) indicador(es)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</si>
  <si>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</si>
  <si>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</si>
  <si>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</si>
  <si>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</si>
  <si>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</si>
  <si>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</si>
  <si>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</si>
  <si>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</si>
  <si>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Servicios Otorgados</t>
  </si>
  <si>
    <t>Sin nota</t>
  </si>
  <si>
    <t>La Unidad de Infraestructura Eléctrica no cuenta con un recurso etiquetado por lo tanto no tiene proyecto autorizado, no obstante trabaja realizando diferentes mejoras a la Infraestructura así como apoyos a la comunidad mediante gestiones efectuadas ante CFE</t>
  </si>
  <si>
    <t>2018</t>
  </si>
  <si>
    <t>01/01/2018</t>
  </si>
  <si>
    <t>31/03/2018</t>
  </si>
  <si>
    <t xml:space="preserve">La Dirección General de Desarrollo Rural y Económico Sustentable, realiza los trámites correspondientes a fin de gestionar el recurso para llevar a cabo las Acciones Sociales </t>
  </si>
  <si>
    <t>0</t>
  </si>
  <si>
    <t>0%</t>
  </si>
  <si>
    <t>Jefatura deUnidad Departamental de Fomento Agropecuario</t>
  </si>
  <si>
    <t>16/04/2018</t>
  </si>
  <si>
    <t/>
  </si>
  <si>
    <t>Ejercicio 2018, por implementación del programa</t>
  </si>
  <si>
    <t xml:space="preserve">200 viajes </t>
  </si>
  <si>
    <t>23%</t>
  </si>
  <si>
    <t>Subdirección de Desarrollo Rural</t>
  </si>
  <si>
    <t>Productores  agricolas veneficiados con abono orgánico</t>
  </si>
  <si>
    <t>Productores agrícolas apoyados</t>
  </si>
  <si>
    <t>Productores Agricolas</t>
  </si>
  <si>
    <t xml:space="preserve">
*Suministrar abono orgánico o composta a pie de parcela a 200 productoras(es) de nopal verdura maíz, frutales, hortalizas,
forrajes u otro cultivo que requiera de fertilización. El suministro estará sujeto a la disponibilidad de composta y a las condiciones operativas del equipo de arrastre. El Programa se dará por concluido hasta cumplir la meta, es decir podrán
realizarse entregas en el siguiente año.
*Apoyar con 2800 m3 de Abono Orgánico o Composta.
*Apoyo de una superficie de 2,200,000 m2 de cultivo</t>
  </si>
  <si>
    <t>13%</t>
  </si>
  <si>
    <t>Contribuir a fortalecer al sector agrícola de la comunidad indígena de Milpa Alta, mediante el fomento de la producción, transformación, y comercialización del nopal-verdura (Opuntia ficus indica), a través de 5,560transferencias monetarias a mujeres y hombres mayores de 18 años, productores de nopal de la Delegación, con la finalidad de mejorar su ingreso familiar, dentro de un marco de conservación de los recursos naturales.</t>
  </si>
  <si>
    <t>Número de solicitudes de hombres atendidas x 100 /número de solicitudes recibidas. + Número de solicitudes de mujeres atendidas x 100 / número de solicitudes recibidas</t>
  </si>
  <si>
    <t>5,560 productores</t>
  </si>
  <si>
    <t>Jefatura deUnidad Departamental de Fomento a la Producción de Nopal</t>
  </si>
  <si>
    <t>Contribuir a mitigar los efectos negativos generados por las situaciones climatológicas que afectan al sector agrícola (nopal), de la comunidad indígena de Milpa  Alta, a través de transferencias monetarias a mujeres y hombres mayores de 18 años, productores agrícolas de la Delegación.</t>
  </si>
  <si>
    <t>Productores de Nopal Verdura afectados por efectos climatológicos</t>
  </si>
  <si>
    <t>(Remuneración promedio de las y los productores de nopal afectados/Remuneración promedio de las y los productores antes de ingresar al Programa)*100.</t>
  </si>
  <si>
    <t>5,350 productores afectados</t>
  </si>
  <si>
    <t>98%</t>
  </si>
  <si>
    <t>Jefatura deUnidad Departamental de Vinculación y Desarrollo Agroindustrial</t>
  </si>
  <si>
    <t>Fortalecer el turismo y la comercialización de los productos y servicios que ofrecen las diferentes comunidades de la Delegación a través de la promoción y difusión de sus atractivos, con fin de generar fuentes de mpleo y fortalecer la económia de la región</t>
  </si>
  <si>
    <t>Apoyar a los grupos organizados que deseen participar en la realización de Ferias, Exposiciones, Muestras Ganaderas, Artesanales, Gastronómicas y/o de Servicios, en Coordinación con el Comité Organizador que llevaran a cabo a través de la Dirección General de Desarrollo Rural y Económico Sustentable, de la Delegación Milpa Alta, hasta agotarse el recurso.</t>
  </si>
  <si>
    <t>Jefatura deUnidad Departamental de Promoción Turistica</t>
  </si>
  <si>
    <t>Recorridos Turísticos Realizados</t>
  </si>
  <si>
    <t>100 recorridos</t>
  </si>
  <si>
    <t>21%</t>
  </si>
  <si>
    <t>Establecer de manera eficiente las políticas, planes y programas en materia de Participación Ciudadana</t>
  </si>
  <si>
    <t>Cantidad de solicitudes atendidas</t>
  </si>
  <si>
    <t>Solicitudes recibidas 158/700*100</t>
  </si>
  <si>
    <t>Enero del 2018 por Implementación del Programa</t>
  </si>
  <si>
    <t>Informe Mensual de Avance Programático</t>
  </si>
  <si>
    <t>OTORGAR AYUDAS EN ESPECIE Y ECONOMICAS A POBLACION INFANTIL, JUVENIL, ADULTA Y ADULTA MAYOR, QUE SE ENCUENTRE EN SITUACION DE POBREZA Y VULNERABILIDAD SOCIAL, COADYUVAR A LA POBLACION A INHIBIR LOS FACTORES DE VULNERABILIDAD, CONTRIBUIR A LA ECONOMIA DE LAS FAMILIAS GENERANDO UN BIENESTAR SOCIAL, UNA MEJOR CALIDAD DE VIDA Y CONSTITUIR UN MODELO DE DESARROLLO INTEGRAL</t>
  </si>
  <si>
    <t>PERSONAS VULNERABLES</t>
  </si>
  <si>
    <t>CANTIDAD DE PERSONAS ATENDIDAS</t>
  </si>
  <si>
    <t>EJERCICIO 2018 POR IMPLEMENTACION DEL PROGRAMA</t>
  </si>
  <si>
    <t>SIN NOTA</t>
  </si>
  <si>
    <t>FORTALECER LAS RAICES E IDENTIDAD CULTURAL DE LOS PUEBLOS A TRAVÉS DEL OTORGAMIENTO DE AYUDAS ECONÓMICAS, ENTREGAR UN JUGUETE A NIÑOS Y NIÑAS PARA SATISFACER UNA TRADICION COMO ES EL DIA DE REYES, OTORGAMIENTO DE ROSCAS DE REYES, PIÑATAS, CARAMELOS A LAS COORDINACIONES PARA QUE SEAN DISTRIBUIDAS ENTRE LOS HABITANTES DE LA COMUNIDAD, ENTREGA DE UN PASTEL A ESCUELAS AL FINAL DE CADA CICLO ESCOLAR PARA LA CONVIVENCIA DE SUS ESTUDIANTES, APOYO DE AYUDAS EN ESPECIE PARA EVENTOS CULTURALES Y RECREATIVOS, REALIZACION DE EVENTOS, CONCURSOS, CERTAMENES EN DIA DEL NIÑO, DE LA MADRE, INTERNACIONAL DE LA MUJER ETC., REALIZACION DEL DIA DEL PROFESOR CON LA REALIZACION DE UNA COMIDA Y RIFA</t>
  </si>
  <si>
    <t>PROPORCIONAR CUIDADOS, ALIMENTACION, HABITOS, HABILIDADES Y ACTITUDES A NIÑAS Y NIÑOS QUE SE ENCUENTREN EN LA EDAD DE 1 AÑO 6 MESES A 5 AÑOS 11 MESES</t>
  </si>
  <si>
    <t>EDUCACIÓN, CUIDADOS Y ALIMENTACION A NIÑAS Y NIÑOS</t>
  </si>
  <si>
    <t>CANTIDAD DE NIÑOS ATENDIDOS</t>
  </si>
  <si>
    <t>(número de niños atendidos/número de niños programados)*100</t>
  </si>
  <si>
    <t>NIÑOS</t>
  </si>
  <si>
    <t>ESTE PROGRAMA ESTA ENCAMINADO EN APOYAR HASTA DIEZ  EVENTOS DEPORTIVOS A TRAVES DE LOS GRUPOS ORGANIZADOS QUE NO CUENTEN CON RECURSOS SUFICIENTES PARA EL DESARROLLO Y DIFUSION DEL EVENTO DEPORTIVO Y QUE NO SEA UNA LIMITANTE PARA LA PRACTICA DEPORTIVA EN LA COMUNIDAD DE ESTA DEMARCACION TERRITORIAL</t>
  </si>
  <si>
    <t>PROMOVER EL AUMENTO DE LA OFERTA Y LOS ESPACIOS PARA LA PRACTICA DE ACTIVIDADES FISICAS, RECREATIVAS Y DEPORTIVAS, PROMOVER EL CONOCIMIENTOS DE LOS BENEFICIOS DE LA PRACTICA DEL DEPORTE EN PRO DE DISMINUIR EL SEDENTARISMO EN BENEFICIO DE LA SALUD.</t>
  </si>
  <si>
    <t>AYUDAS ECONÓMICAS A PROMOTORES DEPORTIVOS</t>
  </si>
  <si>
    <t>COADYUVAR  A LA ECONOMIA FAMILIAR DE 200 ALUMNAS Y ALUMNOS QUE ESTUDIEN EN EL NIVEL SUPERIOR EN UNIVERSIDADES PUBLICAS DE LA CIUDAD DE MEXICO Y AREA METROPOLITANA QUE SE ENCUENTREN CON PROBLEMAS DE MARGINACION O VULNERABILIDAD ECONÓMICA Y CONTRIBUIR A LA CONCLUSION DE SUS ESTUDIOS</t>
  </si>
  <si>
    <t xml:space="preserve">A TRAVÉS DE ESTE PROGRAMA SE BENEFICIRAN A DOSCIENTAS PERSONAS CON DISCAPACIDAD CONGENITA O ADQUIRIDA, EN EJERCICIO DE PONDERACION DE DERECHOS SE CONSIDERA PRIORITARIO BENEFICIAR A AQUELLAS PERSONAS CON DISCAPACIDAD EN CONDICION DE VULNERABILIDAD ECONOMICA Y SOCIAL, Y ENTRE ELLOS, PARTICULARMENTE A NIÑOS , NIÑAS, PERSONAS ADULTAS MAYORES Y MUJERES VICTIMAS DE VIOLENCIA FAMILIAR </t>
  </si>
  <si>
    <t>Crear políticas preventivas e innovadoras que contribuyan a la prevención y disminución  del delito a los  habitantes de la demarcación.</t>
  </si>
  <si>
    <t>Programa Operativo Anual.</t>
  </si>
  <si>
    <t>Medir la eficacia de los eventos programados con los eventos que se realizan.</t>
  </si>
  <si>
    <t>Número de Eventos realizados entre Número de Eventos Programados por cien igual a cien por ciento Eventos.</t>
  </si>
  <si>
    <t>Calendario de Metas por Actividad Institucional (CAMAI) e Informe Mensual de Avance Prográmatico (IMAP)</t>
  </si>
  <si>
    <t>Asesoria</t>
  </si>
  <si>
    <t>Asesorias realizadas entre programamdas por cien</t>
  </si>
  <si>
    <t xml:space="preserve">Persona </t>
  </si>
  <si>
    <t>Manual Administrativo ejercicio 2018</t>
  </si>
  <si>
    <t>Base de Datos</t>
  </si>
  <si>
    <t>Direccion General Juridica y de Gobierno</t>
  </si>
  <si>
    <t xml:space="preserve">Analizar y revisar juridicamente de manera permanete los contratos y convenios en los cuales la delegación forme parte, a fin de dar certeza juridica a estos actos administrativos. </t>
  </si>
  <si>
    <t xml:space="preserve">Contratos </t>
  </si>
  <si>
    <t>Cantidad de contratos revisados</t>
  </si>
  <si>
    <t>Contratos revisados entre programados por cien</t>
  </si>
  <si>
    <t>Contratos</t>
  </si>
  <si>
    <t>Dar  seguimiento a las recomendaciones emitidas por la Comisión de Derechos Humanos del Distrito Federal, Articulo 61 Ley de Derechos Humanos del D.F.</t>
  </si>
  <si>
    <t>Recomendaciones</t>
  </si>
  <si>
    <t>Cantidad de revisiones atendidas</t>
  </si>
  <si>
    <t>Ley de Derechos Humanos</t>
  </si>
  <si>
    <t>Oficio de Tramite</t>
  </si>
  <si>
    <t xml:space="preserve">Evaluar los datos correspondientes a las solicitudes de visitas de verificacion en las materias de giros mercantiles, construcciones, espectaculos publicos </t>
  </si>
  <si>
    <t xml:space="preserve">Visitas de verificación </t>
  </si>
  <si>
    <t>Cantidad de Visitas de verificación realizadas</t>
  </si>
  <si>
    <t>Visitas alcanzadas entre programadas por cien</t>
  </si>
  <si>
    <t>Expedientes</t>
  </si>
  <si>
    <t>Realizar la substanciacion de los procedimientos administrativos iniciados con motivo de las visitas de verificacion administrativa aplicando la normatividad juridica y administrativa vigente</t>
  </si>
  <si>
    <t>Expediente</t>
  </si>
  <si>
    <t>Cantidad de Expedientes procesados</t>
  </si>
  <si>
    <t>Expedientes procesados entre programados por cien</t>
  </si>
  <si>
    <t>Manual Administrativo Ejercicio 2018</t>
  </si>
  <si>
    <t>Calificar las actas de visita de verificacion administrativa</t>
  </si>
  <si>
    <t xml:space="preserve">Realizar todas las  acciones legales que sean necesarias en  defensan de los intereses de la Delegacion en los juicios de Amparo Contenciosos Administrativos y Laborales  que se entablen en contra de la Delegación, </t>
  </si>
  <si>
    <t>Juicios  Tramitados</t>
  </si>
  <si>
    <t>Cantidad de juicios tramitados</t>
  </si>
  <si>
    <t>Juicios Recibidos entre  programados por  cien</t>
  </si>
  <si>
    <t>Reunir todos los lementos y documentos tecnicos para la elaboración e integración de las carpetas técnicas de aquellos asuntos que deberan ser sometidos a la consideracion del Comité de Patrimonio Inmobiliario de la Ciudad de México.</t>
  </si>
  <si>
    <t>Cantidad de Tramites</t>
  </si>
  <si>
    <t>Tramites realizados entre programados por cien</t>
  </si>
  <si>
    <t xml:space="preserve">Tramite </t>
  </si>
  <si>
    <t>Documento impreso archivo de tramite y base de datos</t>
  </si>
  <si>
    <t>Supervisar y verificar el correcto funcionamiento del centro de acopio en coordinación con la secretaria de desarrollo económico, a efecto de garantizar su buen funcionamiento</t>
  </si>
  <si>
    <t>Sesiones</t>
  </si>
  <si>
    <t>Cantidad de Sesiones</t>
  </si>
  <si>
    <t>Sesiones realizadas entre sesiones programadas por cien</t>
  </si>
  <si>
    <t>Reglamento Interno del Centro de Acopio</t>
  </si>
  <si>
    <t>Acta de Sesión</t>
  </si>
  <si>
    <t xml:space="preserve">Elaborar salvoconductos para los diferentes operadores de los vehiculos en los que se trasladan los peregrinosa los diversos santuarios, ubicados en los estados </t>
  </si>
  <si>
    <t>Salvoconductos</t>
  </si>
  <si>
    <t>Cantidad de Salvoconductos</t>
  </si>
  <si>
    <t>Salvoconductos realizados entre programados por cien</t>
  </si>
  <si>
    <t>Archivo de Tramite</t>
  </si>
  <si>
    <t>Expedición de permisos para el uso y aprovechamiento de un espacio fisico en el Centro de Acopio para venta de productos locales</t>
  </si>
  <si>
    <t>Permisos</t>
  </si>
  <si>
    <t>Cantidad de Permisos</t>
  </si>
  <si>
    <t>Permisos expedidos entre programados por cien</t>
  </si>
  <si>
    <t>Actualización del padrón de comerciantes, mediante la expedición de gafete de identificación para uso y aprovechamiento de un espacio en el centro de acopio</t>
  </si>
  <si>
    <t>Gafetes</t>
  </si>
  <si>
    <t>Cantidad de Gafetes</t>
  </si>
  <si>
    <t>Gafetes expedidos entre programados por cien</t>
  </si>
  <si>
    <t>Realizar las actividades administrativa para la atención de los tramites relacionados con el funcionamiento de los establecimientos mercantiles y la celebración de espectaculos publicos</t>
  </si>
  <si>
    <t>Tramites</t>
  </si>
  <si>
    <t>1 de Enero como lo establece el IMAP 2018</t>
  </si>
  <si>
    <t>IMAP 2018</t>
  </si>
  <si>
    <t>Informar a los locatarios del procedimiento que deben de realizar de acuerdo al tramite administrativo que solicite</t>
  </si>
  <si>
    <t>Gestion</t>
  </si>
  <si>
    <t>Libretas</t>
  </si>
  <si>
    <t>Apercibimientos</t>
  </si>
  <si>
    <t>Cantidad de Apercibimientos</t>
  </si>
  <si>
    <t>Apercibimientos realizados entre programados por cien</t>
  </si>
  <si>
    <t>Vehiculos</t>
  </si>
  <si>
    <t>Bitacora</t>
  </si>
  <si>
    <t>Reuniones</t>
  </si>
  <si>
    <t>Cantidad de Reuniones</t>
  </si>
  <si>
    <t>Reuniones realizadas entre programadas por cien</t>
  </si>
  <si>
    <t>Personas</t>
  </si>
  <si>
    <t>Ordenamiento vial</t>
  </si>
  <si>
    <t>Cantidad de Ordenamientos Viales</t>
  </si>
  <si>
    <t>Ordenamientos viales realizados entre programados por cien</t>
  </si>
  <si>
    <t>Sesión Ordinaria</t>
  </si>
  <si>
    <t>Sesiones ordinarias realizadas entre programadas por cien</t>
  </si>
  <si>
    <t>Minuta</t>
  </si>
  <si>
    <t>Expedir o cancelar permisos por el aprovechamiento para el uso o explotación de las vias publicas para realizar actividades comerciales de forma fija o semifija, conforme al programa de reordenamiento de comercio</t>
  </si>
  <si>
    <t>Permiso</t>
  </si>
  <si>
    <t>Metas realizadas entre Programadas por cien</t>
  </si>
  <si>
    <t>Licencias y Permisos y control vehicular</t>
  </si>
  <si>
    <t>Cantidad de licencias expedidas</t>
  </si>
  <si>
    <t>Documento</t>
  </si>
  <si>
    <t>Cartillas</t>
  </si>
  <si>
    <t>Cantidad de tramite de reclutamiento del servicio militar nacional</t>
  </si>
  <si>
    <t>Constancias de Residencia y/o Copias Certificadas</t>
  </si>
  <si>
    <t>Cantidad de Constancias de Residencia y/o Copias Certificadas</t>
  </si>
  <si>
    <t>Archivo de Tramite y Base de Datos</t>
  </si>
  <si>
    <t>Contribuir a la conservacion proteccion y restauracion del suelo de conservacion en Milpa Alta</t>
  </si>
  <si>
    <t xml:space="preserve">Superficie apoyada para su proteccion y conservacion </t>
  </si>
  <si>
    <t>Porcentaje de proteccion de suelo de conservacion</t>
  </si>
  <si>
    <t>Total de metros cuadrados protegidos entre metros cuadrados proyectados por año por 100</t>
  </si>
  <si>
    <t>60786200m2</t>
  </si>
  <si>
    <t>http://www.milpa-alta.cdmx.gob.mx/images/Plataforma/VINCULODGMA/REGLASDEOPERACIÓNPROMESSUCMA2018.PDF</t>
  </si>
  <si>
    <t>Subdireccion de Proyectos Ambientales a traves de la Unidad Tecnica Operativa del PROMESSUCMA</t>
  </si>
  <si>
    <t>Atencion a los asentamientos humanos irregulares y aplicacion de las politicas de mitigacion ambiental</t>
  </si>
  <si>
    <t>Metros cuadrados anuales entre  metros cuadrados trimestrales por año por 100</t>
  </si>
  <si>
    <t>http://www.milpa-alta.cdmx.gob.mx/images/Plataforma/VINCULODGMA/manualsot.PDF</t>
  </si>
  <si>
    <t>Subdirección de Ordenamiento Territorial</t>
  </si>
  <si>
    <t>Promocionar y promover la cultura del manejo adecuado de los residuos solidos</t>
  </si>
  <si>
    <t>Porcentaje de avance de las acciones de educacion ambiental</t>
  </si>
  <si>
    <t>Acciones anuales entre acciones trimestrales por  100</t>
  </si>
  <si>
    <t>23</t>
  </si>
  <si>
    <t>http://www.milpa-alta.cdmx.gob.mx/images/Plataforma/VINCULODGMA/manualadministrativoudeafe.pdf</t>
  </si>
  <si>
    <t>Unidad departamental de Educacion Ambiental y Fomento de Ecotecnias</t>
  </si>
  <si>
    <t>Mantener la funcion ambiental de las barrancas para la prevencion del equilibrio ecologico del suelo de conservacion de la demarcacion</t>
  </si>
  <si>
    <t xml:space="preserve">porcentaje de mantenimiento del Suelo de Conservacion </t>
  </si>
  <si>
    <t>Metros cuadrados trimestrales entre  metros cuadrados anuales por año por 100</t>
  </si>
  <si>
    <t>http://www.milpa-alta.cdmx.gob.mx/images/Plataforma/VINCULODGMA/manualbarrancas.pdf</t>
  </si>
  <si>
    <t>Unidad departamental de Mejoramiento Ambiental y Comunitario</t>
  </si>
  <si>
    <t>Disminuir los residuos solidos depositados en el suelo de conservacion de la demarcacion para evitar la contaminación ambiental que provoca desequilibrios ecologicos y daños a la salud de la poblacion</t>
  </si>
  <si>
    <t>Jornadas  para la atencion de la superficie del suelo de conservacion</t>
  </si>
  <si>
    <t>Metros cuadrados trimestrales entre metros cuadrados anuales por año por 100</t>
  </si>
  <si>
    <t>25</t>
  </si>
  <si>
    <t>http://www.milpa-alta.cdmx.gob.mx/images/Plataforma/VINCULODGMA/manualagroecologico.pdf</t>
  </si>
  <si>
    <t>Reportar la comision de delitos ambientales que afecten la función ambiental del suelo de conservacion en los tiempos legalmente asignados</t>
  </si>
  <si>
    <t>Metros cuadrados trimestrales entre metros cuadrados anuales por 100</t>
  </si>
  <si>
    <t>http://www.milpa-alta.cdmx.gob.mx/images/Plataforma/VINCULODGMA/manualvigilancia.pdf</t>
  </si>
  <si>
    <t>Unidad departamental de Vigilancia Ambiental</t>
  </si>
  <si>
    <t xml:space="preserve">Controlar prevenir y combatir los incendios forestales a traves de acciones de prevencion fisica mitigando sus impactos negativos dentro del Suelo de Conservacion </t>
  </si>
  <si>
    <t>Atencion eventos de incendios forestales</t>
  </si>
  <si>
    <t>Incendios anuales entre incendios atendidos por año por 100</t>
  </si>
  <si>
    <t>http://www.milpa-alta.cdmx.gob.mx/images/Plataforma/VINCULODGMA/manualincendios.PDF</t>
  </si>
  <si>
    <t>Subdireccion de Proteccion y Conservacion de los Recursos Naturales</t>
  </si>
  <si>
    <t>Restaurar zonas degradas mediante acciones de reforestacion para mantener y mejorar el Suelo de Conservacion</t>
  </si>
  <si>
    <t>arboles plantados</t>
  </si>
  <si>
    <t xml:space="preserve">Cantidad de arboles plantados </t>
  </si>
  <si>
    <t>Arboles plantados en el trimestre entre arboles programados anuales por año por 100</t>
  </si>
  <si>
    <t>arboles</t>
  </si>
  <si>
    <t>http://www.milpa-alta.cdmx.gob.mx/images/Plataforma/VINCULODGMA/manualreforestacion.pdf</t>
  </si>
  <si>
    <t>Contribuir al mejoramiento y saneamiento del arbolado en  las areas verdes de los poblados rurales de la Demarcacion</t>
  </si>
  <si>
    <t>Atencion a solicitudes de dictamen para poda o derribo</t>
  </si>
  <si>
    <t>solicitudes atendidas  entre solicitudes anuales por año por 100</t>
  </si>
  <si>
    <t>Dictamen</t>
  </si>
  <si>
    <t>http://www.milpa-alta.cdmx.gob.mx/images/Plataforma/VINCULODGMA/manualpodas.pdf</t>
  </si>
  <si>
    <t>Solicitudes recibidas 189/700*100</t>
  </si>
  <si>
    <t>Número de proyectos / Número de proyectos programados *100</t>
  </si>
  <si>
    <t>Fortalecer el turismo y la comercialización de los productos y servicios que ofrecen las diferentes comunidades de la Delegación a través de la promoción y difusión de sus atractivos, con fin de generar fuentes de empleo y fortalecer la económia de la región</t>
  </si>
  <si>
    <t>Total de 500 personas, incluyendo a los grupos organizados que deseen participar en la realización de Ferias, Exposiciones, Muestras Ganaderas, Artesanales, Gastronómicas y/o de Servicios, en Coordinación con el Comité Organizador que llevaran a cabo a través de la Dirección General de Desarrollo Rural y Económico Sustentable, de la Delegación Milpa Alta, hasta agotarse el recurso.</t>
  </si>
  <si>
    <t>Jefatura deUnidad Departamental de Promoción Turística</t>
  </si>
  <si>
    <t>Número de Recorridos Realizados</t>
  </si>
  <si>
    <t>Número de Recorridos Realizados / Número de Recorridos programados * 100</t>
  </si>
  <si>
    <t>Supervisar que se atienda oportunamente los servicios de mantenimiento</t>
  </si>
  <si>
    <t>Mantenimiento al parque vehicular</t>
  </si>
  <si>
    <t>Garantizar el funcionamiento vehicular</t>
  </si>
  <si>
    <t>Número de solicitudes ingresadas/ número solicitudes atendidas para su atención x100</t>
  </si>
  <si>
    <t>Jefatura de Unidad Departamental de Taller y Atencion a Siniestros</t>
  </si>
  <si>
    <t>Direccion General de Administracion</t>
  </si>
  <si>
    <t>y suministro de combustible al parque vehicular de este Órgano Político Administrativo.</t>
  </si>
  <si>
    <t>Servicio y Mantenimiento</t>
  </si>
  <si>
    <t>Asegurar el abastecimiento de combustible</t>
  </si>
  <si>
    <t>http://www.milpa-alta.cdmx.gob.mx/images/Plataforma/VINCULODGMA/IMAPPROYECTOSAMBIENTALES.PDF</t>
  </si>
  <si>
    <t>http://www.milpa-alta.cdmx.gob.mx/images/Plataforma/VINCULODGMA/IMAPUMADEC.PDF</t>
  </si>
  <si>
    <t>http://www.milpa-alta.cdmx.gob.mx/images/Plataforma/VINCULODGMA/IMAP EDUCACION AMBIENTAL.PDF</t>
  </si>
  <si>
    <t>http://www.milpa-alta.cdmx.gob.mx/images/Plataforma/VINCULODGMA/IMAPBARRANCAS.pdf</t>
  </si>
  <si>
    <t>http://www.milpa-alta.cdmx.gob.mx/images/Plataforma/VINCULODGMA/IMAPAGROECOLOGICO.pdf</t>
  </si>
  <si>
    <t>http://www.milpa-alta.cdmx.gob.mx/images/Plataforma/VINCULODGMA/IMAPVIGILANCIA AMBIENTAL.PDF</t>
  </si>
  <si>
    <t>acciones</t>
  </si>
  <si>
    <t>http://www.milpa-alta.cdmx.gob.mx/images/Plataforma/VINCULODGMA/IMAPINCENDIOS.pdf</t>
  </si>
  <si>
    <t>http://www.milpa-alta.cdmx.gob.mx/images/Plataforma/VINCULODGMA/IMAPREFORESTACION.pdf</t>
  </si>
  <si>
    <t>http://www.milpa-alta.cdmx.gob.mx/images/Plataforma/VINCULODGMA/CESAC2018.pdf</t>
  </si>
  <si>
    <t>10/%</t>
  </si>
  <si>
    <t xml:space="preserve">Elaborar programas de acción, para la construcción conservación de la infraestructura urbana, </t>
  </si>
  <si>
    <t>Número de metros atendidos/(751) número de metros programados(751) para su atención por cien</t>
  </si>
  <si>
    <t>Jefatura de Unidad Departamental de Agua Potable</t>
  </si>
  <si>
    <t>Direccion General de Obras y Desarrollo Urbano</t>
  </si>
  <si>
    <t xml:space="preserve">dar mantenimiento preventivo y correctivo  a inmuebles públicos, así como supervisar los servicios de limpieza y desazolve de la red de drenaje, </t>
  </si>
  <si>
    <t>Número de metros atendidos/(454) número de metros programados (454) para su atención por cien</t>
  </si>
  <si>
    <t>corregir fugas de agua potable y realizar trabajos de mantenimiento del sistema de distribución de agua potable en la red secundaria para dar un buen funcionamiento a la comunidad Milpaltense</t>
  </si>
  <si>
    <t>Metrros cuadrados</t>
  </si>
  <si>
    <t>Número de metros atendidos/(40000) número de metros programados (41948.73) para su atención por cien</t>
  </si>
  <si>
    <t>Del 01 de enero, al 31 de diciembre de 2018</t>
  </si>
  <si>
    <t>1,063 en el trimestre</t>
  </si>
  <si>
    <t>2,062, se rebaso la meta,  toda vez que se incrementó la solicitud de servicios.</t>
  </si>
  <si>
    <t>37.49% Anual
193.97% trimestral</t>
  </si>
  <si>
    <t>1. Autorización de Programas Internos de Protección Civil. 2. Autorización de Programas Especiales de Protección Civil. 3. Capacitaciones a brigadas y público en general. 4. Supervisiones a Zonas de Riesgo. 5. Supervisiones a Eventos Masivos. 6. Elaboración de Opiniones de Riesgo, por sí o a petición. 7. Reuniones de Trabajo. 8. Sesiones Ordinarias o Extraordinarias del Consejo Delegacional de Protección Civil. 9. Atención a Accidentes Vehiculares. 10. Atención Médica Prehospitalaria. 11. Traslado de Pacientes. 12. Rescate de Víctimas. 13. Incendios Forestales y de Pastizal. 14. Incendios Urbanos. 15. Fugas de Gas. 16. Eliminación de Fauna Nociva. 17. Atención a Árboles, Postes, Cables caídos. 18. Atención a Inundaciones y Encharcamientos.</t>
  </si>
  <si>
    <t>Eficacia en la atención de las situaciones preventivas y de auxilio a la población.</t>
  </si>
  <si>
    <t>Realizar las acciones preventivas de riesgos, atención al 100% de las solicitudes hechas por la ciudadanía en materia de protección civil, así como de aquellas situaciones que representan una situación de riesgo para la población.</t>
  </si>
  <si>
    <t>Acción.</t>
  </si>
  <si>
    <t>Trimestral.</t>
  </si>
  <si>
    <t>Del 01 de enero al 31 de diciembre de 2018.</t>
  </si>
  <si>
    <t>1187 en el trimestre.</t>
  </si>
  <si>
    <t>1208, se rebasó la meta,  toda vez que se incrementó la solicitud de servicios.</t>
  </si>
  <si>
    <t>59.45% Anual, 101.76% trimestral</t>
  </si>
  <si>
    <t>Consulta de Bitácora y Formatos de Servicios realizados, ubicados en la Dirección de Protección Civil, siendo supervisados por la Oficina de Evaluación y Seguimiento, de la Dirección General de Administración.</t>
  </si>
  <si>
    <t>Medir la eficacia de los eventos  programados con los eventos que se realizan.</t>
  </si>
  <si>
    <t>EN RELACION A LA COLUMNA DE METAS PROGRAMADAS, DE ACUERDO A LAS REGLAS DE OPERACIÓN SON DE 3000 HASTA 42000</t>
  </si>
  <si>
    <t>Parque Vehicular</t>
  </si>
  <si>
    <t xml:space="preserve"> y suministro de combustible al parque vehicular de este Órgano Político Administrativo.</t>
  </si>
  <si>
    <t>Dotar de combustible a los vehiculos</t>
  </si>
  <si>
    <r>
      <t>Dar atención a las solicitudes de Recorridos Turísticos a fin de promover los atractivos turísticos, fomentar el comercio y el esparcimiento dentro de la Delegación y en la</t>
    </r>
    <r>
      <rPr>
        <sz val="10"/>
        <color indexed="10"/>
        <rFont val="Arial"/>
        <family val="2"/>
      </rPr>
      <t xml:space="preserve"> </t>
    </r>
    <r>
      <rPr>
        <sz val="10"/>
        <rFont val="Arial"/>
        <family val="2"/>
      </rPr>
      <t>Ciudad de México</t>
    </r>
    <r>
      <rPr>
        <sz val="10"/>
        <color indexed="8"/>
        <rFont val="Arial"/>
        <family val="2"/>
      </rPr>
      <t>.</t>
    </r>
  </si>
  <si>
    <r>
      <t>Medición de eficacia</t>
    </r>
    <r>
      <rPr>
        <sz val="10"/>
        <color indexed="8"/>
        <rFont val="Arial"/>
        <family val="2"/>
      </rPr>
      <t>, Programa Operativo Anual.</t>
    </r>
  </si>
  <si>
    <t>01/07/2018</t>
  </si>
  <si>
    <t>30/09/2018</t>
  </si>
  <si>
    <t>Incentivar la producción del cultivo de forrajes a través de 900 transferencias monetarias a mujeres y hombres productoras y productores de la Delegación Milpa Alta, contribuyendo a reducir los costos de producción y pago de la contratación de servicios de tractor para el laboreo</t>
  </si>
  <si>
    <t xml:space="preserve">900 productores </t>
  </si>
  <si>
    <t>Jefatura de Unidad Departamental de Fomento Agropecuario</t>
  </si>
  <si>
    <t>15/10/2018</t>
  </si>
  <si>
    <t>45%</t>
  </si>
  <si>
    <t>Otorgar 33, 500 (Treinta y tres mil quinientos) aves de postura a mujeres mayores de 18 años de edad que residan en la Delegación Milpa Alta, cada paquete estará conformado por 9 pollas y 1 gallo, dando un total de 3,350 (tres mil trecientos cincuenta), paquetes de aves.
Otorgar 2421 (Dos mil cuatrocientos veintiunos) pavos a mujeres mayores de 18 años de edad que residan en la Delegación Milpa Alta, cada paquete estará formado por 3 pavos, dando un total de 807 (Ocho cientos siete) paquetes de pavos. En el caso de grupos organizados (granja), se apoyarán a 20 grupos organizados, quienes recibirán un paquete de 30 pavos por grupos de 5 mujeres mayores de 18 años de edad, residentes en la Delegación Milpa Alta, equivalente a 600 pavos.</t>
  </si>
  <si>
    <t xml:space="preserve">
Suministrar abono orgánico o composta a pie de parcela a 200 productoras(es) de nopal verdura maíz, frutales, hortalizas,
forrajes u otro cultivo que requiera de fertilización. El suministro estará sujeto a la disponibilidad de composta y a las condiciones operativas del equipo de arrastre. El Programa se dará por concluido hasta cumplir la meta, es decir podrán
realizarse entregas en el siguiente año.
Apoyar con 2800 m3 de Abono Orgánico o Composta.
Apoyo de una superficie de 2,200,000 m2 de cultivo</t>
  </si>
  <si>
    <t>73%</t>
  </si>
  <si>
    <t>55.8%</t>
  </si>
  <si>
    <t>100%</t>
  </si>
  <si>
    <t>Número de proyectos beneficiados / Número de proyectos programados *100</t>
  </si>
  <si>
    <t>100 proyectos</t>
  </si>
  <si>
    <t>50%</t>
  </si>
  <si>
    <t>Jefatura de Unidad Departamental de Vinculación y Desarrollo Agroindustrial</t>
  </si>
  <si>
    <t>Número de empleos temporales directos</t>
  </si>
  <si>
    <t>Número de
personas beneficiadas/
Número de personas
a beneficiar
programadas *100</t>
  </si>
  <si>
    <t>56%</t>
  </si>
  <si>
    <t>Jefatura de Unidad Departamental de Promoción Turística</t>
  </si>
  <si>
    <t>Eventos Turísticos Realizados</t>
  </si>
  <si>
    <t>Número de Recorridos Turísticos Realizados</t>
  </si>
  <si>
    <t>Número de Eventos Realizados / Número de Eventos programados * 100</t>
  </si>
  <si>
    <t>100 recorridos turísticos</t>
  </si>
  <si>
    <t>60786200</t>
  </si>
  <si>
    <t>14688098</t>
  </si>
  <si>
    <t>76.80</t>
  </si>
  <si>
    <t>http://www.milpa-alta.cdmx.gob.mx/images/Plataforma/VINCULODGMA/REGLASDEOPERACION.pdf</t>
  </si>
  <si>
    <t>115800</t>
  </si>
  <si>
    <t>14800</t>
  </si>
  <si>
    <t>63.60</t>
  </si>
  <si>
    <t>500</t>
  </si>
  <si>
    <t>180</t>
  </si>
  <si>
    <t>81.60</t>
  </si>
  <si>
    <t>98000</t>
  </si>
  <si>
    <t>24500</t>
  </si>
  <si>
    <t>75.00</t>
  </si>
  <si>
    <t>250000</t>
  </si>
  <si>
    <t>63000</t>
  </si>
  <si>
    <t>75.01</t>
  </si>
  <si>
    <t>750000</t>
  </si>
  <si>
    <t>187500</t>
  </si>
  <si>
    <t>260</t>
  </si>
  <si>
    <t>87</t>
  </si>
  <si>
    <t>66.90</t>
  </si>
  <si>
    <t>3000</t>
  </si>
  <si>
    <t>100.00</t>
  </si>
  <si>
    <t>370</t>
  </si>
  <si>
    <t>43</t>
  </si>
  <si>
    <t>40.00</t>
  </si>
  <si>
    <t>Supervisar los servicios de limpieza y desazolve de la red de drenaje, corregir fugas de agua potable y realizar trabajos de mantenimiento del sistema de distribución de agua potable en la red secundaria para dar un buen funcionamiento a la comunidad Milpaltense.</t>
  </si>
  <si>
    <t>Construccion y ampliacion de infraestructura de agua potable</t>
  </si>
  <si>
    <t>Número de metros atendidos (85)/ número de metros programados (85) para su atención por cien</t>
  </si>
  <si>
    <t>660</t>
  </si>
  <si>
    <t>85</t>
  </si>
  <si>
    <t>Jetatura de Unidad Departametal de Agua Potable y Drenaje</t>
  </si>
  <si>
    <t>Matenimiento, conservacion y rehabilitacion de infraestructura de agua potable</t>
  </si>
  <si>
    <t>Número de metros atendidos(23000)/ número de metros programados (23000) para su atención por cien</t>
  </si>
  <si>
    <t>280</t>
  </si>
  <si>
    <t>9,300</t>
  </si>
  <si>
    <t>75.00%</t>
  </si>
  <si>
    <t>105,000</t>
  </si>
  <si>
    <t>81.00%</t>
  </si>
  <si>
    <t>30,000</t>
  </si>
  <si>
    <t>72.20%</t>
  </si>
  <si>
    <t>200,000</t>
  </si>
  <si>
    <t>15,151</t>
  </si>
  <si>
    <t>107.60%</t>
  </si>
  <si>
    <t>El incremento en las metas se debe al balizamiento vial a vialidades reencarpetadas y en atención a solicitudes via CESAC</t>
  </si>
  <si>
    <t>1,833</t>
  </si>
  <si>
    <t>83.40%</t>
  </si>
  <si>
    <t>87,651</t>
  </si>
  <si>
    <t>74.60%</t>
  </si>
  <si>
    <t>515,429</t>
  </si>
  <si>
    <t>79.90%</t>
  </si>
  <si>
    <t>La Unidad de Infraestructura Eléctrica no cuenta con un recurso etiquetado por lo tanto no tiene proyecto autorizado, no obstante trabaja realizando diferentes mejoras a la Infraestructura así como apoyos a la comunidad mediante gestiones efectuadas ante CFE, para que esta a su vez ejecute diferentes mejoras a la Infraestructura eléctrica, así como diversos apoyos a la comunidad, dando como resultado 63 peticiones atendidas en el tanscurso de este trimestre</t>
  </si>
  <si>
    <t>Solicitudes recibidas 182/700*100</t>
  </si>
  <si>
    <t>700</t>
  </si>
  <si>
    <t>26</t>
  </si>
  <si>
    <t>720</t>
  </si>
  <si>
    <t>6%</t>
  </si>
  <si>
    <t>60</t>
  </si>
  <si>
    <t>40%</t>
  </si>
  <si>
    <t>3</t>
  </si>
  <si>
    <t>16.40%</t>
  </si>
  <si>
    <t>10.40%</t>
  </si>
  <si>
    <t>220</t>
  </si>
  <si>
    <t>10.90%</t>
  </si>
  <si>
    <t>80</t>
  </si>
  <si>
    <t>22.50%</t>
  </si>
  <si>
    <t>11.11%</t>
  </si>
  <si>
    <t>96</t>
  </si>
  <si>
    <t>5%</t>
  </si>
  <si>
    <t>90</t>
  </si>
  <si>
    <t>10%</t>
  </si>
  <si>
    <t>25%</t>
  </si>
  <si>
    <t>3200</t>
  </si>
  <si>
    <t>100</t>
  </si>
  <si>
    <t>1650</t>
  </si>
  <si>
    <t>1080</t>
  </si>
  <si>
    <t>20%</t>
  </si>
  <si>
    <t>1000</t>
  </si>
  <si>
    <t>30%</t>
  </si>
  <si>
    <t>200</t>
  </si>
  <si>
    <t>27%</t>
  </si>
  <si>
    <t>726</t>
  </si>
  <si>
    <t>44.90%</t>
  </si>
  <si>
    <t>11000</t>
  </si>
  <si>
    <t>23.20%</t>
  </si>
  <si>
    <t>1800</t>
  </si>
  <si>
    <t>43.80%</t>
  </si>
  <si>
    <t>708</t>
  </si>
  <si>
    <t>32.48%</t>
  </si>
  <si>
    <t>132</t>
  </si>
  <si>
    <t>21.66%</t>
  </si>
  <si>
    <t>EA= Metas realizadas por cien entre el total de metas programadas.</t>
  </si>
  <si>
    <t>Del 01 de enero, al 31 de diciembre de 2018.</t>
  </si>
  <si>
    <t>Dirección de Protección Civil.</t>
  </si>
  <si>
    <t>1,450 acciones.</t>
  </si>
  <si>
    <t>1,519 acciones.</t>
  </si>
  <si>
    <t>104.75 por ciento trimestral.</t>
  </si>
  <si>
    <t>Al aumentar las solicitudes por parte de la ciudadanía se incrementaron las acciones preventivas y de auxilio durante el trimestre, aumentando 104.75 por ciento sobre el esperado para este periodo y alcanzando un avance del 87.07 por ciento anual.</t>
  </si>
  <si>
    <t>53.80%</t>
  </si>
  <si>
    <t xml:space="preserve">En el estricto cumplimiento al artículo 7 de la Ley de Responsabilidades Administrativas de la Ciudad de México, así como de los artículos 113, 114 y 116 de la Ley de Transparencia, Acceso a la Información Pública y Rendición de Cuentas de la Ciudad de México, se hace la carga de la información correspondiente al tercer trimestre en el SIPOT como parte de las atribuciones de la ahora Alcaldía de Milpa Alta. Cabe señalar que se realizó una búsqueda exhaustiva de la información correspondiente para el llenado de dicho formato, sin embargo, si esta resultase como inexistente, omisa o incompleta será responsabilidad de la administración delegacional que realizó el manejo o aplicación de recursos públicos, así como la realización de actos de autoridad, durante el periodo del 2015 al 30 de septiembre de 2018. Tal y como lo estipulan los artículos 49, 51, 54, 55, 58, 59, 60 y 64 de La Ley de Responsabilidades Administrativas de la Ciudad de México, así como los artículos 1º, 10, 13, 14 y 15 de la Ley de Entrega-Recepción de los Recursos de la Administración Pública del Distrito Federal, de aplicación conforme al trigésimo transitorio de la Constitución Política de la Ciudad de México.  No es de menor importancia hacer hincapié que en aras de la transparencia, se hace la entrega de la información con la que actualmente se cuenta.   </t>
  </si>
  <si>
    <t xml:space="preserve">Dirección General de Desarrollo Rural y Económico </t>
  </si>
  <si>
    <t xml:space="preserve">En el estricto cumplimiento al artículo 7 de la Ley de Responsabilidades Administrativas de la Ciudad de México, así como de los artículos 113, 114 y 116 de la Ley de Transparencia, Acceso a la Información Pública y Rendición de Cuentas de la Ciudad de México, se hace la carga de la información correspondiente al tercer trimestre en el SIPOT como parte de las atribuciones de la ahora Alcaldía de Milpa Alta. 
Cabe señalar que se realizó una búsqueda exhaustiva de la información correspondiente para el llenado de dicho formato, sin embargo, si esta resultase como inexistente, omisa o incompleta será responsabilidad de la administración delegacional que realizó el manejo o aplicación de recursos públicos, así como la realización de actos de autoridad, durante el periodo del 2015 al 30 de septiembre de 2018. Tal y como lo estipulan los artículos 49, 51, 54, 55, 58, 59, 60 y 64 de La Ley de Responsabilidades Administrativas de la Ciudad de México, así como los artículos 1º, 10, 13, 14 y 15 de la Ley de Entrega-Recepción de los Recursos de la Administración Pública del Distrito Federal, de aplicación conforme al trigésimo transitorio de la Constitución Política de la Ciudad de México. 
No es de menor importancia hacer hincapié que en aras de la transparencia, se hace la entrega de la información con la que actualmente se cuenta.   
</t>
  </si>
  <si>
    <r>
      <t xml:space="preserve">En el estricto cumplimiento al artículo 7 de la Ley de Responsabilidades Administrativas de la Ciudad de México, así como de los artículos 113, 114 y 116 de la Ley de Transparencia, Acceso a la Información Pública y Rendición de Cuentas de la Ciudad de México, se hace la carga de la información correspondiente al </t>
    </r>
    <r>
      <rPr>
        <b/>
        <sz val="8"/>
        <color indexed="8"/>
        <rFont val="Calibri"/>
        <family val="2"/>
      </rPr>
      <t>tercer trimestre</t>
    </r>
    <r>
      <rPr>
        <sz val="8"/>
        <color indexed="8"/>
        <rFont val="Calibri"/>
        <family val="2"/>
      </rPr>
      <t xml:space="preserve"> en el SIPOT como parte de las atribuciones de la ahora Alcaldía de Milpa Alta.Cabe señalar que se realizó una búsqueda exhaustiva de la información correspondiente para el llenado de dicho formato, sin embargo, si esta resultase como inexistente, omisa o incompleta será responsabilidad de la administración delegacional que realizó el manejo o aplicación de recursos públicos, así como la realización de actos de autoridad, durante el periodo del 2015 al 30 de septiembre de 2018. Tal y como lo estipulan los artículos 49, 51, 54, 55, 58, 59, 60 y 64 de La Ley de Responsabilidades Administrativas de la Ciudad de México, así como los artículos 1º, 10, 13, 14 y 15 de la Ley de Entrega-Recepción de los Recursos de la Administración Pública del Distrito Federal, de aplicación conforme al trigésimo transitorio de la Constitución Política de la Ciudad de México. 
No es de menor importancia hacer hincapié que en aras de la transparencia, se hace la entrega de la información con la que actualmente se cuenta.   
</t>
    </r>
  </si>
  <si>
    <r>
      <t xml:space="preserve">En el estricto cumplimiento al artículo 7 de la Ley de Responsabilidades Administrativas de la Ciudad de México, así como de los artículos 113, 114 y 116 de la Ley de Transparencia, Acceso a la Información Pública y Rendición de Cuentas de la Ciudad de México, se hace la carga de la información correspondiente al </t>
    </r>
    <r>
      <rPr>
        <b/>
        <sz val="8"/>
        <color indexed="8"/>
        <rFont val="Calibri"/>
        <family val="2"/>
      </rPr>
      <t>tercer trimestre</t>
    </r>
    <r>
      <rPr>
        <sz val="8"/>
        <color indexed="8"/>
        <rFont val="Calibri"/>
        <family val="2"/>
      </rPr>
      <t xml:space="preserve"> en el SIPOT como parte de las atribuciones de la ahora Alcaldía de Milpa Alta.Cabe señalar que se realizó una búsqueda exhaustiva de la información correspondiente para el llenado de dicho formato, sin embargo, si esta resultase como inexistente, omisa o incompleta será responsabilidad de la administración delegacional que realizó el manejo o aplicación de recursos públicos, así como la realización de actos de autoridad, durante el periodo del 2015 al 30 de septiembre de 2018. Tal y como lo estipulan los artículos 49, 51, 54, 55, 58, 59, 60 y 64 de La Ley de Responsabilidades Administrativas de la Ciudad de México, así como los artículos 1º, 10, 13, 14 y 15 de la Ley de Entrega-Recepción de los Recursos de la Administración Pública del Distrito Federal, de aplicación conforme al trigésimo transitorio de la Constitución Política de la Ciudad de México. 
No es de menor importancia hacer hincapié que en aras de la transparencia, se hace la entrega de la información con la que actualmente se cuenta.   En relacion a la columna de metas programadas, de acuerdo a las reglas de operacion son de 3000 hasta 42000.
</t>
    </r>
  </si>
  <si>
    <t>15/04/2018</t>
  </si>
  <si>
    <t>Al aumentar las solicitudes por parte de la ciudadanía se incrementaron las acciones preventivas y de auxilio durante el trimestre, aumentando 193.97 por ciento sobre el esperado para este periodo y alcanzando un avance del 37.49 por ciento anual.</t>
  </si>
  <si>
    <t>15/07/2018</t>
  </si>
  <si>
    <t>30/06/2018</t>
  </si>
  <si>
    <t>Al aumentar las solicitudes por parte de la ciudadanía se incrementaron las acciones preventivas y de auxilio durante el trimestre, aumentando 101.76 por ciento sobre el esperado para este periodo y alcanzando un avance del 59.45 por ciento anual.</t>
  </si>
  <si>
    <t xml:space="preserve">Al aumentar las solicitudes por parte de la ciudadanía se incrementaron las acciones preventivas y de auxilio durante el trimestre, aumentando 104.75 por ciento sobre el esperado para este periodo y alcanzando un avance del 87.07 por ciento anual. En el estricto cumplimiento al artículo 7 de la Ley de Responsabilidades Administrativas de la Ciudad de México, así como de los artículos 113, 114 y 116 de la Ley de Transparencia, Acceso a la Información Pública y Rendición de Cuentas de la Ciudad de México, se hace la carga de la información correspondiente al tercer trimestre en el SIPOT como parte de las atribuciones de la ahora Alcaldía de Milpa Alta. 
Cabe señalar que se realizó una búsqueda exhaustiva de la información correspondiente para el llenado de dicho formato, sin embargo, si esta resultase como inexistente, omisa o incompleta será responsabilidad de la administración delegacional que realizó el manejo o aplicación de recursos públicos, así como la realización de actos de autoridad, durante el periodo del 2015 al 30 de septiembre de 2018. Tal y como lo estipulan los artículos 49, 51, 54, 55, 58, 59, 60 y 64 de La Ley de Responsabilidades Administrativas de la Ciudad de México, así como los artículos 1º, 10, 13, 14 y 15 de la Ley de Entrega-Recepción de los Recursos de la Administración Pública del Distrito Federal, de aplicación conforme al trigésimo transitorio de la Constitución Política de la Ciudad de México. 
No es de menor importancia hacer hincapié que en aras de la transparencia, se hace la entrega de la información con la que actualmente se cuenta.   
</t>
  </si>
  <si>
    <t>1,063 acciones.</t>
  </si>
  <si>
    <t>2,062 acciones.</t>
  </si>
  <si>
    <t>193.97 por ciento trimestral.</t>
  </si>
  <si>
    <t>01/04/2018</t>
  </si>
  <si>
    <t>1,187 acciones.</t>
  </si>
  <si>
    <t>1,208 acciones.</t>
  </si>
  <si>
    <t>101.76 por ciento trimestral.</t>
  </si>
  <si>
    <t xml:space="preserve">El incremento en las metas se debe al balizamiento vial a vialidades reencarpetadas y en atención a solicitudes via CESAC. </t>
  </si>
  <si>
    <t>Dirección General de Planeación del Desarrollo</t>
  </si>
  <si>
    <t>Con fundamento en el art. 53 de la Constitución Política de la CDMX, así como el art. 71 de la Ley Orgánica de las Alcaldías, donde se establece la titular de la Alcaldía determinará y establecerá la estructura de las unidades administrativas.  El día 14 de diciembre del 2018,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General de Desarrollo Rural, que pasa a ser la Dirección General de Planeación del Desarrollo.</t>
  </si>
  <si>
    <t>3000 a 42000</t>
  </si>
  <si>
    <t>DIRECCION GENERAL DE CONSTRUCCION DE CIUDADANIA</t>
  </si>
  <si>
    <r>
      <t xml:space="preserve">Con fundamento en el art. 53 de la Constitución Política de la CDMX, así como el art. 71 de la Ley Orgánica de las Alcaldías, donde se establece la </t>
    </r>
    <r>
      <rPr>
        <sz val="11.5"/>
        <color indexed="8"/>
        <rFont val="Calibri"/>
        <family val="2"/>
      </rPr>
      <t xml:space="preserve">titular de la Alcaldía determinará y establecerá la estructura de las unidades administrativas.  El día 14 de diciembre del 2018,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General de Desarrollo Social, la cual ahora es la Dirección General de Construcción de Ciudadanía. </t>
    </r>
  </si>
  <si>
    <t>http://www.milpa-alta.cdmx.gob.mx/images/Plataforma/VINCULODGMA/imapssuelodeconservacion2018.PDF</t>
  </si>
  <si>
    <t>Direccion General de Planeación del Desarrollo</t>
  </si>
  <si>
    <t>Planeación del Desarrollo: Con fundamento en el art. 53 de la Constitución Política de la CDMX, así como el art. 71 de la Ley Orgánica de las Alcaldías, donde se establece la titular de la Alcaldía determinarán y establecerá la estructura de las unidades administrativas.  El día 14 de diciembre del 2018,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General de Planeación del Desarrollo, la cual ahora tiene adscrita la anterior Dirección de Medio Ambiente.</t>
  </si>
  <si>
    <t>http://www.milpa-alta.cdmx.gob.mx/images/Plataforma/VINCULODGMA/imapseduamb2018.PDF</t>
  </si>
  <si>
    <t>http://www.milpa-alta.cdmx.gob.mx/images/Plataforma/VINCULODGMA/imapsprevencioncontrolcomb2018.PDF</t>
  </si>
  <si>
    <t>http://www.milpa-alta.cdmx.gob.mx/images/Plataforma/VINCULODGMA/imapsarboles2018.PDF</t>
  </si>
  <si>
    <t>http://www.milpa-alta.cdmx.gob.mx/images/Plataforma/VINCULODGMA/IMAPPODASYDERRIBOS.pdf</t>
  </si>
  <si>
    <t>Garantizar que los peatones puedan transitar de manera cómoda, eficiente, accesible y segura  en la vía pública</t>
  </si>
  <si>
    <t>Construcción y ampliación de banquetas</t>
  </si>
  <si>
    <t>Número de metros atendidos/ número de metros programados  para su atención por cien</t>
  </si>
  <si>
    <t>Metros Cuadrados</t>
  </si>
  <si>
    <t>Direccion General de Obras</t>
  </si>
  <si>
    <t>Con fundamento en el art. 53 de la Constitución Política de la CDMX, así como el art. 71 de la Ley Orgánica de las Alcaldías, donde se establece la titular de la Alcaldía determinará y establecerá la estructura de las unidades administrativas. El día 14 de diciembre del 2018, en la Gaceta Oficial de la CDMX salió publicada la estructura organizacional de la Alcaldía de Milpa Alta, por tal motivo, las áreas de adscripción solo serán nombradas para establecer los cambios y los responsables de la información. Tal es caso de la Dirección General de Obras y Desarrollo Urbano, la cual ahora es la Dirección General de Obras.</t>
  </si>
  <si>
    <t>Mantenimiento, conservación y rehabilitación de banqueta</t>
  </si>
  <si>
    <t>Mantenimiento, conservación y rehabilitación en vialidades secundarias</t>
  </si>
  <si>
    <t>Solicitudes recibidas 171/700*100</t>
  </si>
  <si>
    <t>Dirección de Construcción de Ciudadanía</t>
  </si>
  <si>
    <t>Con fundamento en el art. 53 de la Constitución Política de la CDMX, así como el art. 71 de la Ley Orgánica de las Alcaldías, donde se establece la titular de la Alcaldía determinará y establecerá la estructura de las unidades administrativas.  El día 14 de diciembre del 2018,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</si>
  <si>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01/10/2018</t>
  </si>
  <si>
    <t>31/12/2018</t>
  </si>
  <si>
    <t>1,800 acciones.</t>
  </si>
  <si>
    <t>1,733 acciones.</t>
  </si>
  <si>
    <t>96.77 por ciento trimestral.</t>
  </si>
  <si>
    <t>Unidad de Atención a Riesgos</t>
  </si>
  <si>
    <t>18/01/2019</t>
  </si>
  <si>
    <t>28/12/2018</t>
  </si>
  <si>
    <t>Durante el cuarto trimestre no se alcanzaron las metas programadas, realizándose solamente el 96.77 por ciento del esperado para este periodo; sin embargo el acumulado anual alcanzó un avance superior del 18.58 por ciento anual, debido al incremento de solicitudes por parte de la ciudadanía. Con fundamento en el art. 53 de la Constitución Política de la CDMX, así como el art. 71 de la Ley Orgánica de las Alcaldías, donde se establece la titular de la Alcaldía determinará y establecerá la estructura de las unidades administrativas.  El día 14 de diciembre del 2018, en la Gaceta Oficial de la CDMX salió publicada la estructura organizacional de la Alcaldía de Milpa Alta, por tal motivo, las áreas de adscripción anterior solo serán nombradas para establecer los cambios y los responsables de la información. Tal es caso de la Dirección de Protección Civil, la cual ahora es la Unidad de Atención a Riesgos.</t>
  </si>
  <si>
    <t>Mantener y Rehabilitar el Alumbrado Público de los diferentes poblados de la demarcación para evitar que zonas con alto riesgo delictivo</t>
  </si>
  <si>
    <t>100.00%</t>
  </si>
  <si>
    <t>Informe Mensual de Avance Prográmatico</t>
  </si>
  <si>
    <t>6,968.40</t>
  </si>
  <si>
    <t>106.60%</t>
  </si>
  <si>
    <t>Varias de la unidades fueron reparadas de diferentes fallas y se apoyaron a diferentes mayordomias</t>
  </si>
  <si>
    <t>19,051</t>
  </si>
  <si>
    <t>109.50%</t>
  </si>
  <si>
    <t>Se muestra un ajuste de metas debido a la realización de balizamiento vial a vias primarias y secundarias por haber sido reencarpetadas en los 12 poblados de esta demarcación.</t>
  </si>
  <si>
    <t>Servicio de Restauración</t>
  </si>
  <si>
    <t>110</t>
  </si>
  <si>
    <t>106.00%</t>
  </si>
  <si>
    <t>El incremento es debido a las demandas ciudadanas (CESAC), estos con previo dictamen técnico emitido por la Subdirección de protección y conservación de los Recursos Naturales, ademas se viene llevando a cabo el descuybrimiento de luminarias y cámaras de vigilancia en los diferentes poblados de la Alcaldía</t>
  </si>
  <si>
    <t>29618</t>
  </si>
  <si>
    <t>105.70%</t>
  </si>
  <si>
    <t>La amppliación de la meta es debido al apoyo a las ferias: Feria Nacional del Mole, Concurso de Globos y Faroles de papel china, así como atención a las demandas ciudadanas que ingresan a traves de CESAC</t>
  </si>
  <si>
    <t>Coordinar los autobuses requeridos por las personas y se otorgen oportunamenete a las areas solicitadas</t>
  </si>
  <si>
    <t>Eficiencia Administrativa</t>
  </si>
  <si>
    <t>Servicio</t>
  </si>
  <si>
    <t>Proporcionar Servicios de  Transporte</t>
  </si>
  <si>
    <t>Metas Programadas</t>
  </si>
  <si>
    <t>Subdireccion de Servicios Generales</t>
  </si>
  <si>
    <t>Organizar, dirigir y controlar las actividades del area en el ambito de organización en los diferentes eventos de la delegación</t>
  </si>
  <si>
    <t>Apoyo Logistico</t>
  </si>
  <si>
    <t>NER / NEP * 100=100 % Eventos  (Número de eventos realizados / Número de eventos programados)   *100 =100 % Eventos</t>
  </si>
  <si>
    <t>Unidad de Seguridad Ciudadana</t>
  </si>
  <si>
    <t>Unidad de Seguridad Ciudadana  Con fundamento en el art. 53 de la Constitución Política de la CDMX, así como el art. 71 de la Ley Orgánica de las Alcaldías, donde se establece la titular de la Alcadía determinará y establecerá la estructura de las unidades administrativas.  El día 14 de diciembre del 2018, en la Gaceta Oficial de la CDMX salió publicada la estructura organizacional de la Alcaldía de Milpa Alta, por tal motivo, las áreas de adscripción anterior solo serán nombradas para establecer los cambios y los responsables de la información. Tal es caso de la Coordnación Delegacional de Seguridad Ciudadana, la cual ahora es la Unidad de Seguridad Ciudadana.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</si>
</sst>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00%"/>
    <numFmt numFmtId="169" formatCode="dd/mm/yyyy;@"/>
    <numFmt numFmtId="170" formatCode="0.0%"/>
  </numFmts>
  <fonts count="101">
    <font>
      <sz val="11"/>
      <color theme="1"/>
      <name val="Calibri"/>
      <family val="2"/>
    </font>
    <font>
      <sz val="11"/>
      <color indexed="8"/>
      <name val="Calibri"/>
      <family val="2"/>
    </font>
    <font>
      <sz val="9"/>
      <name val="Arial"/>
      <family val="2"/>
    </font>
    <font>
      <sz val="9"/>
      <color indexed="8"/>
      <name val="Calibri"/>
      <family val="2"/>
    </font>
    <font>
      <sz val="10"/>
      <name val="Arial"/>
      <family val="2"/>
    </font>
    <font>
      <sz val="7"/>
      <name val="Arial"/>
      <family val="2"/>
    </font>
    <font>
      <sz val="9"/>
      <color indexed="8"/>
      <name val="Arial"/>
      <family val="2"/>
    </font>
    <font>
      <b/>
      <sz val="10"/>
      <color indexed="8"/>
      <name val="Times New Roman"/>
      <family val="1"/>
    </font>
    <font>
      <b/>
      <sz val="9"/>
      <name val="Tahoma"/>
      <family val="2"/>
    </font>
    <font>
      <sz val="9"/>
      <name val="Tahoma"/>
      <family val="2"/>
    </font>
    <font>
      <sz val="8"/>
      <name val="Arial"/>
      <family val="2"/>
    </font>
    <font>
      <b/>
      <sz val="10"/>
      <color indexed="9"/>
      <name val="Times New Roman"/>
      <family val="1"/>
    </font>
    <font>
      <sz val="9"/>
      <name val="Arial Narrow"/>
      <family val="2"/>
    </font>
    <font>
      <b/>
      <sz val="11"/>
      <color indexed="9"/>
      <name val="Arial"/>
      <family val="2"/>
    </font>
    <font>
      <sz val="10"/>
      <color indexed="8"/>
      <name val="Arial"/>
      <family val="2"/>
    </font>
    <font>
      <sz val="10"/>
      <color indexed="10"/>
      <name val="Arial"/>
      <family val="2"/>
    </font>
    <font>
      <b/>
      <sz val="10"/>
      <color indexed="8"/>
      <name val="Arial"/>
      <family val="2"/>
    </font>
    <font>
      <sz val="8"/>
      <color indexed="8"/>
      <name val="Calibri"/>
      <family val="2"/>
    </font>
    <font>
      <b/>
      <sz val="8"/>
      <color indexed="8"/>
      <name val="Calibri"/>
      <family val="2"/>
    </font>
    <font>
      <sz val="11.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12"/>
      <color indexed="8"/>
      <name val="Calibri"/>
      <family val="2"/>
    </font>
    <font>
      <sz val="9"/>
      <name val="Calibri"/>
      <family val="2"/>
    </font>
    <font>
      <sz val="10"/>
      <color indexed="8"/>
      <name val="Times New Roman"/>
      <family val="1"/>
    </font>
    <font>
      <sz val="10"/>
      <color indexed="9"/>
      <name val="Times New Roman"/>
      <family val="1"/>
    </font>
    <font>
      <sz val="9"/>
      <color indexed="8"/>
      <name val="Arial Narrow"/>
      <family val="2"/>
    </font>
    <font>
      <sz val="9"/>
      <color indexed="8"/>
      <name val="Times New Roman"/>
      <family val="1"/>
    </font>
    <font>
      <sz val="7"/>
      <color indexed="8"/>
      <name val="Calibri"/>
      <family val="2"/>
    </font>
    <font>
      <b/>
      <sz val="9"/>
      <color indexed="8"/>
      <name val="Times New Roman"/>
      <family val="1"/>
    </font>
    <font>
      <sz val="15"/>
      <color indexed="8"/>
      <name val="Calibri"/>
      <family val="2"/>
    </font>
    <font>
      <b/>
      <sz val="24"/>
      <color indexed="9"/>
      <name val="Calibri"/>
      <family val="2"/>
    </font>
    <font>
      <b/>
      <sz val="18"/>
      <color indexed="9"/>
      <name val="Calibri"/>
      <family val="2"/>
    </font>
    <font>
      <sz val="24"/>
      <color indexed="9"/>
      <name val="Calibri"/>
      <family val="2"/>
    </font>
    <font>
      <b/>
      <sz val="20"/>
      <color indexed="9"/>
      <name val="Calibri"/>
      <family val="2"/>
    </font>
    <font>
      <sz val="20"/>
      <color indexed="9"/>
      <name val="Calibri"/>
      <family val="2"/>
    </font>
    <font>
      <sz val="18"/>
      <color indexed="9"/>
      <name val="Calibri"/>
      <family val="2"/>
    </font>
    <font>
      <b/>
      <sz val="20"/>
      <color indexed="9"/>
      <name val="Arial"/>
      <family val="2"/>
    </font>
    <font>
      <sz val="20"/>
      <color indexed="9"/>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sz val="10"/>
      <color theme="1"/>
      <name val="Calibri"/>
      <family val="2"/>
    </font>
    <font>
      <b/>
      <sz val="12"/>
      <color theme="1"/>
      <name val="Calibri"/>
      <family val="2"/>
    </font>
    <font>
      <sz val="10"/>
      <color theme="1"/>
      <name val="Times New Roman"/>
      <family val="1"/>
    </font>
    <font>
      <sz val="9"/>
      <color rgb="FF000000"/>
      <name val="Calibri"/>
      <family val="2"/>
    </font>
    <font>
      <sz val="8"/>
      <color theme="1"/>
      <name val="Calibri"/>
      <family val="2"/>
    </font>
    <font>
      <sz val="9"/>
      <color theme="1"/>
      <name val="Arial"/>
      <family val="2"/>
    </font>
    <font>
      <sz val="9"/>
      <color rgb="FF000000"/>
      <name val="Arial"/>
      <family val="2"/>
    </font>
    <font>
      <sz val="10"/>
      <color theme="0"/>
      <name val="Times New Roman"/>
      <family val="1"/>
    </font>
    <font>
      <sz val="9"/>
      <color theme="1"/>
      <name val="Arial Narrow"/>
      <family val="2"/>
    </font>
    <font>
      <sz val="9"/>
      <color theme="1"/>
      <name val="Times New Roman"/>
      <family val="1"/>
    </font>
    <font>
      <sz val="7"/>
      <color theme="1"/>
      <name val="Calibri"/>
      <family val="2"/>
    </font>
    <font>
      <b/>
      <sz val="9"/>
      <color theme="1"/>
      <name val="Times New Roman"/>
      <family val="1"/>
    </font>
    <font>
      <sz val="10"/>
      <color theme="1"/>
      <name val="Arial"/>
      <family val="2"/>
    </font>
    <font>
      <sz val="15"/>
      <color theme="1"/>
      <name val="Calibri"/>
      <family val="2"/>
    </font>
    <font>
      <sz val="10"/>
      <color rgb="FF000000"/>
      <name val="Arial"/>
      <family val="2"/>
    </font>
    <font>
      <b/>
      <sz val="18"/>
      <color theme="0"/>
      <name val="Calibri"/>
      <family val="2"/>
    </font>
    <font>
      <sz val="24"/>
      <color theme="0"/>
      <name val="Calibri"/>
      <family val="2"/>
    </font>
    <font>
      <b/>
      <sz val="24"/>
      <color theme="0"/>
      <name val="Calibri"/>
      <family val="2"/>
    </font>
    <font>
      <sz val="18"/>
      <color theme="0"/>
      <name val="Calibri"/>
      <family val="2"/>
    </font>
    <font>
      <b/>
      <sz val="20"/>
      <color theme="0"/>
      <name val="Calibri"/>
      <family val="2"/>
    </font>
    <font>
      <sz val="20"/>
      <color theme="0"/>
      <name val="Calibri"/>
      <family val="2"/>
    </font>
    <font>
      <b/>
      <sz val="20"/>
      <color theme="0"/>
      <name val="Arial"/>
      <family val="2"/>
    </font>
    <font>
      <sz val="20"/>
      <color theme="0"/>
      <name val="Arial"/>
      <family val="2"/>
    </font>
    <font>
      <b/>
      <sz val="18"/>
      <color theme="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theme="0"/>
        <bgColor indexed="64"/>
      </patternFill>
    </fill>
    <fill>
      <patternFill patternType="solid">
        <fgColor rgb="FF92D050"/>
        <bgColor indexed="64"/>
      </patternFill>
    </fill>
    <fill>
      <patternFill patternType="solid">
        <fgColor theme="0"/>
        <bgColor indexed="64"/>
      </patternFill>
    </fill>
    <fill>
      <patternFill patternType="solid">
        <fgColor rgb="FFE1E1E1"/>
        <bgColor indexed="64"/>
      </patternFill>
    </fill>
    <fill>
      <patternFill patternType="solid">
        <fgColor rgb="FF3333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ck"/>
      <right style="thick"/>
      <top style="thick"/>
      <bottom style="thick"/>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color indexed="8"/>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thin"/>
      <top style="thin"/>
      <bottom style="thin"/>
    </border>
    <border>
      <left>
        <color indexed="63"/>
      </left>
      <right style="medium">
        <color indexed="8"/>
      </right>
      <top>
        <color indexed="63"/>
      </top>
      <bottom>
        <color indexed="63"/>
      </bottom>
    </border>
    <border>
      <left style="thin"/>
      <right style="thin"/>
      <top>
        <color indexed="63"/>
      </top>
      <bottom style="thin"/>
    </border>
    <border>
      <left>
        <color indexed="63"/>
      </left>
      <right>
        <color indexed="63"/>
      </right>
      <top>
        <color indexed="63"/>
      </top>
      <bottom style="medium">
        <color indexed="8"/>
      </bottom>
    </border>
    <border>
      <left style="thin"/>
      <right style="medium">
        <color indexed="8"/>
      </right>
      <top style="medium">
        <color indexed="8"/>
      </top>
      <bottom style="thin"/>
    </border>
    <border>
      <left style="thin"/>
      <right style="thin"/>
      <top style="medium"/>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color indexed="8"/>
      </left>
      <right style="medium">
        <color indexed="8"/>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0" fontId="65" fillId="0" borderId="5"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32" borderId="6" applyNumberFormat="0" applyFont="0" applyAlignment="0" applyProtection="0"/>
    <xf numFmtId="9" fontId="0" fillId="0" borderId="0" applyFont="0" applyFill="0" applyBorder="0" applyAlignment="0" applyProtection="0"/>
    <xf numFmtId="0" fontId="69" fillId="21" borderId="7"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8" applyNumberFormat="0" applyFill="0" applyAlignment="0" applyProtection="0"/>
    <xf numFmtId="0" fontId="63" fillId="0" borderId="9" applyNumberFormat="0" applyFill="0" applyAlignment="0" applyProtection="0"/>
    <xf numFmtId="0" fontId="74" fillId="0" borderId="10" applyNumberFormat="0" applyFill="0" applyAlignment="0" applyProtection="0"/>
  </cellStyleXfs>
  <cellXfs count="370">
    <xf numFmtId="0" fontId="0" fillId="0" borderId="0" xfId="0" applyFont="1" applyAlignment="1">
      <alignment/>
    </xf>
    <xf numFmtId="0" fontId="75" fillId="0" borderId="11" xfId="0" applyFont="1" applyBorder="1" applyAlignment="1">
      <alignment horizontal="center" vertical="center" wrapText="1"/>
    </xf>
    <xf numFmtId="0" fontId="75" fillId="0" borderId="12" xfId="0" applyFont="1" applyBorder="1" applyAlignment="1">
      <alignment horizontal="center" vertical="center" wrapText="1"/>
    </xf>
    <xf numFmtId="0" fontId="76" fillId="0" borderId="0" xfId="0" applyFont="1" applyAlignment="1">
      <alignment vertical="center"/>
    </xf>
    <xf numFmtId="0" fontId="77" fillId="0" borderId="0" xfId="0" applyFont="1" applyAlignment="1">
      <alignment vertical="center"/>
    </xf>
    <xf numFmtId="0" fontId="75" fillId="18" borderId="11" xfId="0" applyFont="1" applyFill="1" applyBorder="1" applyAlignment="1">
      <alignment horizontal="center" vertical="center"/>
    </xf>
    <xf numFmtId="0" fontId="75" fillId="18" borderId="11" xfId="0" applyFont="1" applyFill="1" applyBorder="1" applyAlignment="1">
      <alignment horizontal="center" vertical="center" wrapText="1"/>
    </xf>
    <xf numFmtId="0" fontId="75" fillId="18" borderId="12" xfId="0" applyFont="1" applyFill="1" applyBorder="1" applyAlignment="1">
      <alignment horizontal="center" vertical="center" wrapText="1"/>
    </xf>
    <xf numFmtId="9" fontId="75" fillId="0" borderId="11" xfId="0" applyNumberFormat="1" applyFont="1" applyBorder="1" applyAlignment="1">
      <alignment horizontal="center" vertical="center" wrapText="1"/>
    </xf>
    <xf numFmtId="0" fontId="40" fillId="0" borderId="11" xfId="0" applyFont="1" applyBorder="1" applyAlignment="1">
      <alignment horizontal="center" vertical="center" wrapText="1"/>
    </xf>
    <xf numFmtId="0" fontId="40" fillId="0" borderId="11" xfId="0" applyFont="1" applyBorder="1" applyAlignment="1">
      <alignment horizontal="center" vertical="center" wrapText="1"/>
    </xf>
    <xf numFmtId="9" fontId="40" fillId="0" borderId="11" xfId="0" applyNumberFormat="1" applyFont="1" applyBorder="1" applyAlignment="1">
      <alignment horizontal="center" vertical="center" wrapText="1"/>
    </xf>
    <xf numFmtId="0" fontId="75" fillId="0" borderId="11" xfId="0" applyFont="1" applyBorder="1" applyAlignment="1">
      <alignment horizontal="center" vertical="center" wrapText="1"/>
    </xf>
    <xf numFmtId="0" fontId="40" fillId="0" borderId="11" xfId="0" applyFont="1" applyBorder="1" applyAlignment="1">
      <alignment horizontal="center" vertical="center" wrapText="1"/>
    </xf>
    <xf numFmtId="0" fontId="0" fillId="33" borderId="0" xfId="0" applyFill="1" applyAlignment="1">
      <alignment/>
    </xf>
    <xf numFmtId="0" fontId="3" fillId="0" borderId="11" xfId="55" applyFont="1" applyBorder="1" applyAlignment="1">
      <alignment horizontal="center" vertical="center" wrapText="1"/>
      <protection/>
    </xf>
    <xf numFmtId="0" fontId="40" fillId="0" borderId="11" xfId="55" applyFont="1" applyBorder="1" applyAlignment="1">
      <alignment horizontal="center" vertical="center" wrapText="1"/>
      <protection/>
    </xf>
    <xf numFmtId="9" fontId="40" fillId="0" borderId="11" xfId="59" applyFont="1" applyBorder="1" applyAlignment="1">
      <alignment horizontal="center" vertical="center" wrapText="1"/>
    </xf>
    <xf numFmtId="0" fontId="5" fillId="0" borderId="0" xfId="0" applyFont="1" applyAlignment="1">
      <alignment horizontal="center" vertical="center" wrapText="1"/>
    </xf>
    <xf numFmtId="0" fontId="78" fillId="0" borderId="11" xfId="0" applyFont="1" applyBorder="1" applyAlignment="1">
      <alignment horizontal="center" vertical="center" wrapText="1"/>
    </xf>
    <xf numFmtId="0" fontId="78" fillId="0" borderId="11" xfId="0" applyFont="1" applyBorder="1" applyAlignment="1">
      <alignment vertical="center" wrapText="1"/>
    </xf>
    <xf numFmtId="3" fontId="78" fillId="0" borderId="11" xfId="0" applyNumberFormat="1" applyFont="1" applyBorder="1" applyAlignment="1">
      <alignment horizontal="center" vertical="center" wrapText="1"/>
    </xf>
    <xf numFmtId="0" fontId="78" fillId="0" borderId="12" xfId="0" applyFont="1" applyBorder="1" applyAlignment="1">
      <alignment horizontal="center" vertical="center" wrapText="1"/>
    </xf>
    <xf numFmtId="9" fontId="78" fillId="0" borderId="11" xfId="0" applyNumberFormat="1" applyFont="1" applyBorder="1" applyAlignment="1">
      <alignment horizontal="center" vertical="center" wrapText="1"/>
    </xf>
    <xf numFmtId="0" fontId="78" fillId="0" borderId="11" xfId="0" applyFont="1" applyBorder="1" applyAlignment="1">
      <alignment vertical="center" wrapText="1"/>
    </xf>
    <xf numFmtId="0" fontId="78" fillId="0" borderId="11" xfId="0" applyFont="1" applyBorder="1" applyAlignment="1">
      <alignment vertical="center"/>
    </xf>
    <xf numFmtId="0" fontId="0" fillId="0" borderId="11" xfId="0" applyBorder="1" applyAlignment="1">
      <alignment horizontal="center" vertical="center"/>
    </xf>
    <xf numFmtId="9" fontId="78" fillId="0" borderId="11" xfId="0" applyNumberFormat="1" applyFont="1" applyBorder="1" applyAlignment="1">
      <alignment horizontal="center" vertical="center"/>
    </xf>
    <xf numFmtId="17" fontId="75"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Alignment="1">
      <alignment vertical="center"/>
    </xf>
    <xf numFmtId="0" fontId="78" fillId="0" borderId="11" xfId="0" applyFont="1" applyBorder="1" applyAlignment="1">
      <alignment horizontal="center" vertical="center" wrapText="1"/>
    </xf>
    <xf numFmtId="0" fontId="78" fillId="0" borderId="11" xfId="0" applyFont="1" applyBorder="1" applyAlignment="1">
      <alignment horizontal="center" vertical="center" wrapText="1"/>
    </xf>
    <xf numFmtId="9" fontId="78" fillId="0" borderId="11" xfId="0" applyNumberFormat="1" applyFont="1" applyBorder="1" applyAlignment="1">
      <alignment horizontal="left" vertical="center" wrapText="1"/>
    </xf>
    <xf numFmtId="0" fontId="3"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4" xfId="0" applyFont="1" applyBorder="1" applyAlignment="1">
      <alignment horizontal="center" vertical="center" wrapText="1"/>
    </xf>
    <xf numFmtId="3" fontId="6"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0" fontId="3" fillId="0" borderId="12" xfId="0" applyFont="1" applyBorder="1" applyAlignment="1">
      <alignment horizontal="center" vertical="center" wrapText="1"/>
    </xf>
    <xf numFmtId="3" fontId="2" fillId="0" borderId="14"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15" xfId="0" applyFont="1" applyBorder="1" applyAlignment="1">
      <alignment horizontal="center" vertical="center" wrapText="1"/>
    </xf>
    <xf numFmtId="3" fontId="2" fillId="0" borderId="16"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5" xfId="0" applyFont="1" applyBorder="1" applyAlignment="1">
      <alignment horizontal="center" vertical="center" wrapText="1"/>
    </xf>
    <xf numFmtId="3" fontId="2" fillId="0" borderId="19" xfId="0" applyNumberFormat="1" applyFont="1" applyBorder="1" applyAlignment="1">
      <alignment horizontal="center" vertical="center" wrapText="1"/>
    </xf>
    <xf numFmtId="0" fontId="0" fillId="0" borderId="11" xfId="0" applyBorder="1" applyAlignment="1">
      <alignment horizontal="center" vertical="center" wrapText="1"/>
    </xf>
    <xf numFmtId="0" fontId="78" fillId="0" borderId="0" xfId="0" applyFont="1" applyAlignment="1">
      <alignment vertical="center"/>
    </xf>
    <xf numFmtId="0" fontId="78" fillId="33" borderId="0" xfId="0" applyFont="1" applyFill="1" applyAlignment="1">
      <alignment vertical="center"/>
    </xf>
    <xf numFmtId="0" fontId="40" fillId="34" borderId="11" xfId="0" applyFont="1" applyFill="1" applyBorder="1" applyAlignment="1">
      <alignment horizontal="center" vertical="center" wrapText="1"/>
    </xf>
    <xf numFmtId="0" fontId="40" fillId="34" borderId="11" xfId="54" applyFont="1" applyFill="1" applyBorder="1" applyAlignment="1">
      <alignment horizontal="center" vertical="center" wrapText="1"/>
      <protection/>
    </xf>
    <xf numFmtId="0" fontId="40" fillId="34" borderId="11" xfId="56" applyFont="1" applyFill="1" applyBorder="1" applyAlignment="1">
      <alignment horizontal="center" vertical="center" wrapText="1"/>
      <protection/>
    </xf>
    <xf numFmtId="9" fontId="40" fillId="34" borderId="11" xfId="0" applyNumberFormat="1" applyFont="1" applyFill="1" applyBorder="1" applyAlignment="1">
      <alignment horizontal="center" vertical="center" wrapText="1"/>
    </xf>
    <xf numFmtId="10" fontId="40" fillId="34" borderId="11" xfId="0" applyNumberFormat="1" applyFont="1" applyFill="1" applyBorder="1" applyAlignment="1">
      <alignment horizontal="center" vertical="center" wrapText="1"/>
    </xf>
    <xf numFmtId="0" fontId="0" fillId="0" borderId="0" xfId="0" applyAlignment="1">
      <alignment/>
    </xf>
    <xf numFmtId="0" fontId="0" fillId="0" borderId="11" xfId="0" applyBorder="1" applyAlignment="1">
      <alignment wrapText="1"/>
    </xf>
    <xf numFmtId="0" fontId="0" fillId="0" borderId="11" xfId="0" applyBorder="1" applyAlignment="1">
      <alignment vertical="center" wrapText="1"/>
    </xf>
    <xf numFmtId="0" fontId="40" fillId="34" borderId="12" xfId="0" applyFont="1" applyFill="1" applyBorder="1" applyAlignment="1">
      <alignment horizontal="center" vertical="center" wrapText="1"/>
    </xf>
    <xf numFmtId="0" fontId="5" fillId="0" borderId="0" xfId="0" applyFont="1" applyAlignment="1">
      <alignment horizontal="center" vertical="top" wrapText="1"/>
    </xf>
    <xf numFmtId="0" fontId="4"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xf>
    <xf numFmtId="2"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0" fontId="4" fillId="0" borderId="11" xfId="0" applyFont="1" applyBorder="1" applyAlignment="1">
      <alignment horizontal="center" vertical="top" wrapText="1"/>
    </xf>
    <xf numFmtId="10"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xf>
    <xf numFmtId="168" fontId="4" fillId="0" borderId="11" xfId="0" applyNumberFormat="1" applyFont="1" applyBorder="1" applyAlignment="1">
      <alignment horizontal="center" vertical="center" wrapText="1"/>
    </xf>
    <xf numFmtId="0" fontId="40" fillId="0" borderId="11" xfId="0" applyFont="1" applyBorder="1" applyAlignment="1">
      <alignment vertical="center" wrapText="1"/>
    </xf>
    <xf numFmtId="0" fontId="75" fillId="0" borderId="11" xfId="0" applyFont="1" applyBorder="1" applyAlignment="1">
      <alignment horizontal="center" vertical="center" wrapText="1"/>
    </xf>
    <xf numFmtId="0" fontId="40" fillId="0" borderId="11" xfId="0" applyFont="1" applyBorder="1" applyAlignment="1">
      <alignment horizontal="center" vertical="top" wrapText="1"/>
    </xf>
    <xf numFmtId="0" fontId="40" fillId="0" borderId="12" xfId="0" applyFont="1" applyBorder="1" applyAlignment="1">
      <alignment horizontal="center" vertical="center" wrapText="1"/>
    </xf>
    <xf numFmtId="0" fontId="0" fillId="0" borderId="11" xfId="0" applyBorder="1" applyAlignment="1">
      <alignment horizontal="center" vertical="center" wrapText="1"/>
    </xf>
    <xf numFmtId="0" fontId="40" fillId="0" borderId="11" xfId="0" applyFont="1" applyBorder="1" applyAlignment="1">
      <alignment horizontal="center" vertical="center" wrapText="1"/>
    </xf>
    <xf numFmtId="9" fontId="79" fillId="0" borderId="11" xfId="0" applyNumberFormat="1" applyFont="1" applyBorder="1" applyAlignment="1">
      <alignment horizontal="center" vertical="center" wrapText="1"/>
    </xf>
    <xf numFmtId="0" fontId="40" fillId="0" borderId="11" xfId="0" applyFont="1" applyBorder="1" applyAlignment="1">
      <alignment horizontal="justify" vertical="center" wrapText="1"/>
    </xf>
    <xf numFmtId="9" fontId="75" fillId="0" borderId="11" xfId="0" applyNumberFormat="1" applyFont="1" applyBorder="1" applyAlignment="1">
      <alignment horizontal="center" vertical="center" wrapText="1"/>
    </xf>
    <xf numFmtId="0" fontId="40" fillId="0" borderId="11" xfId="0" applyFont="1" applyBorder="1" applyAlignment="1">
      <alignment horizontal="center" vertical="center" wrapText="1"/>
    </xf>
    <xf numFmtId="0" fontId="40" fillId="0" borderId="11" xfId="0" applyFont="1" applyBorder="1" applyAlignment="1">
      <alignment horizontal="center" vertical="center"/>
    </xf>
    <xf numFmtId="0" fontId="75" fillId="0" borderId="11" xfId="0" applyFont="1" applyBorder="1" applyAlignment="1">
      <alignment horizontal="left" vertical="top" wrapText="1"/>
    </xf>
    <xf numFmtId="0" fontId="75"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xf>
    <xf numFmtId="9" fontId="80" fillId="0" borderId="11" xfId="0" applyNumberFormat="1" applyFont="1" applyBorder="1" applyAlignment="1">
      <alignment horizontal="center" vertical="center" wrapText="1"/>
    </xf>
    <xf numFmtId="0" fontId="0" fillId="35" borderId="0" xfId="0" applyFill="1" applyAlignment="1">
      <alignment/>
    </xf>
    <xf numFmtId="0" fontId="2" fillId="0" borderId="20" xfId="0" applyFont="1" applyBorder="1" applyAlignment="1">
      <alignment horizontal="center" vertical="center" wrapText="1"/>
    </xf>
    <xf numFmtId="0" fontId="75" fillId="0" borderId="0" xfId="0" applyFont="1" applyAlignment="1">
      <alignment horizontal="center" vertical="center" wrapText="1"/>
    </xf>
    <xf numFmtId="0" fontId="40" fillId="0" borderId="21" xfId="0" applyFont="1" applyBorder="1" applyAlignment="1">
      <alignment horizontal="center" vertical="center" wrapText="1"/>
    </xf>
    <xf numFmtId="9" fontId="40" fillId="0" borderId="21" xfId="0" applyNumberFormat="1" applyFont="1" applyBorder="1" applyAlignment="1">
      <alignment horizontal="center" vertical="center" wrapText="1"/>
    </xf>
    <xf numFmtId="0" fontId="0" fillId="0" borderId="21" xfId="0" applyBorder="1" applyAlignment="1">
      <alignment horizontal="center" vertical="center" wrapText="1"/>
    </xf>
    <xf numFmtId="0" fontId="3" fillId="0" borderId="11" xfId="0" applyFont="1" applyBorder="1" applyAlignment="1">
      <alignment horizontal="center" vertical="center" wrapText="1"/>
    </xf>
    <xf numFmtId="3" fontId="75" fillId="0" borderId="11" xfId="0" applyNumberFormat="1" applyFont="1" applyBorder="1" applyAlignment="1">
      <alignment horizontal="center" vertical="center" wrapText="1"/>
    </xf>
    <xf numFmtId="10" fontId="75" fillId="0" borderId="11"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21" xfId="0" applyFont="1" applyBorder="1" applyAlignment="1">
      <alignment horizontal="center" vertical="center" wrapText="1"/>
    </xf>
    <xf numFmtId="0" fontId="40" fillId="0" borderId="21" xfId="0" applyFont="1" applyBorder="1" applyAlignment="1">
      <alignment horizontal="center" vertical="center" wrapText="1"/>
    </xf>
    <xf numFmtId="10" fontId="75" fillId="0" borderId="21" xfId="0" applyNumberFormat="1" applyFont="1" applyBorder="1" applyAlignment="1">
      <alignment horizontal="center" vertical="center" wrapText="1"/>
    </xf>
    <xf numFmtId="0" fontId="76" fillId="0" borderId="0" xfId="0" applyFont="1" applyAlignment="1">
      <alignment horizontal="left" vertical="center"/>
    </xf>
    <xf numFmtId="0" fontId="81" fillId="0" borderId="11" xfId="0" applyFont="1" applyBorder="1" applyAlignment="1">
      <alignment horizontal="center" vertical="center" wrapText="1"/>
    </xf>
    <xf numFmtId="0" fontId="81" fillId="0" borderId="11" xfId="0" applyFont="1" applyBorder="1" applyAlignment="1">
      <alignment horizontal="left" vertical="top" wrapText="1"/>
    </xf>
    <xf numFmtId="9" fontId="81" fillId="0" borderId="11" xfId="0" applyNumberFormat="1" applyFont="1" applyBorder="1" applyAlignment="1">
      <alignment horizontal="center" vertical="center" wrapText="1"/>
    </xf>
    <xf numFmtId="0" fontId="81" fillId="34" borderId="11" xfId="0" applyFont="1" applyFill="1" applyBorder="1" applyAlignment="1">
      <alignment horizontal="center" vertical="center" wrapText="1"/>
    </xf>
    <xf numFmtId="0" fontId="2" fillId="0" borderId="11" xfId="0" applyFont="1" applyBorder="1" applyAlignment="1">
      <alignment horizontal="left" vertical="top" wrapText="1"/>
    </xf>
    <xf numFmtId="0" fontId="2" fillId="34" borderId="11" xfId="0" applyFont="1" applyFill="1" applyBorder="1" applyAlignment="1">
      <alignment horizontal="center" vertical="center" wrapText="1"/>
    </xf>
    <xf numFmtId="15" fontId="2" fillId="34" borderId="11" xfId="0" applyNumberFormat="1" applyFont="1" applyFill="1" applyBorder="1" applyAlignment="1">
      <alignment horizontal="center" vertical="center" wrapText="1"/>
    </xf>
    <xf numFmtId="10" fontId="2" fillId="34" borderId="11" xfId="0" applyNumberFormat="1" applyFont="1" applyFill="1" applyBorder="1" applyAlignment="1">
      <alignment horizontal="center" vertical="center" wrapText="1"/>
    </xf>
    <xf numFmtId="10" fontId="2" fillId="0" borderId="11" xfId="0" applyNumberFormat="1" applyFont="1" applyBorder="1" applyAlignment="1">
      <alignment horizontal="center" vertical="center" wrapText="1"/>
    </xf>
    <xf numFmtId="0" fontId="81" fillId="0" borderId="11" xfId="0" applyFont="1" applyBorder="1" applyAlignment="1">
      <alignment horizontal="center" wrapText="1"/>
    </xf>
    <xf numFmtId="10" fontId="81" fillId="0" borderId="11" xfId="0" applyNumberFormat="1" applyFont="1" applyBorder="1" applyAlignment="1">
      <alignment horizontal="center" vertical="center" wrapText="1"/>
    </xf>
    <xf numFmtId="0" fontId="81" fillId="0" borderId="11" xfId="0" applyFont="1" applyBorder="1" applyAlignment="1">
      <alignment horizontal="center" vertical="center"/>
    </xf>
    <xf numFmtId="9" fontId="2" fillId="0" borderId="11" xfId="0" applyNumberFormat="1" applyFont="1" applyBorder="1" applyAlignment="1">
      <alignment horizontal="center" vertical="center" wrapText="1"/>
    </xf>
    <xf numFmtId="0" fontId="82" fillId="0" borderId="11" xfId="0" applyFont="1" applyBorder="1" applyAlignment="1">
      <alignment horizontal="left" vertical="top" wrapText="1"/>
    </xf>
    <xf numFmtId="0" fontId="82" fillId="0" borderId="11" xfId="0" applyFont="1" applyBorder="1" applyAlignment="1">
      <alignment horizontal="center" vertical="center" wrapText="1"/>
    </xf>
    <xf numFmtId="0" fontId="2" fillId="0" borderId="11" xfId="0" applyFont="1" applyBorder="1" applyAlignment="1">
      <alignment vertical="center" wrapText="1"/>
    </xf>
    <xf numFmtId="0" fontId="81" fillId="34" borderId="11" xfId="0" applyFont="1" applyFill="1" applyBorder="1" applyAlignment="1">
      <alignment horizontal="center" vertical="center"/>
    </xf>
    <xf numFmtId="1" fontId="81" fillId="34" borderId="11" xfId="0" applyNumberFormat="1" applyFont="1" applyFill="1" applyBorder="1" applyAlignment="1">
      <alignment horizontal="center" vertical="center" wrapText="1"/>
    </xf>
    <xf numFmtId="10" fontId="81" fillId="34" borderId="11" xfId="0" applyNumberFormat="1" applyFont="1" applyFill="1" applyBorder="1" applyAlignment="1">
      <alignment horizontal="center" vertical="center" wrapText="1"/>
    </xf>
    <xf numFmtId="1" fontId="81" fillId="0" borderId="11" xfId="0" applyNumberFormat="1" applyFont="1" applyBorder="1" applyAlignment="1">
      <alignment horizontal="center" vertical="center" wrapText="1"/>
    </xf>
    <xf numFmtId="0" fontId="40" fillId="0" borderId="11" xfId="54" applyFont="1" applyBorder="1" applyAlignment="1">
      <alignment horizontal="center" vertical="center" wrapText="1"/>
      <protection/>
    </xf>
    <xf numFmtId="0" fontId="40" fillId="0" borderId="11" xfId="56" applyFont="1" applyBorder="1" applyAlignment="1">
      <alignment horizontal="center" vertical="center" wrapText="1"/>
      <protection/>
    </xf>
    <xf numFmtId="10" fontId="40" fillId="0" borderId="11" xfId="0" applyNumberFormat="1" applyFont="1" applyBorder="1" applyAlignment="1">
      <alignment horizontal="center" vertical="center" wrapText="1"/>
    </xf>
    <xf numFmtId="0" fontId="0" fillId="0" borderId="11" xfId="0" applyBorder="1" applyAlignment="1">
      <alignment wrapText="1"/>
    </xf>
    <xf numFmtId="0" fontId="0" fillId="0" borderId="11" xfId="0" applyBorder="1" applyAlignment="1">
      <alignment vertical="center" wrapText="1"/>
    </xf>
    <xf numFmtId="43" fontId="40" fillId="0" borderId="11" xfId="55" applyNumberFormat="1" applyFont="1" applyBorder="1" applyAlignment="1">
      <alignment horizontal="center" vertical="center" wrapText="1"/>
      <protection/>
    </xf>
    <xf numFmtId="0" fontId="4" fillId="0" borderId="11" xfId="0" applyFont="1" applyBorder="1" applyAlignment="1">
      <alignment vertical="center" wrapText="1"/>
    </xf>
    <xf numFmtId="0" fontId="75" fillId="34" borderId="11" xfId="0" applyFont="1" applyFill="1" applyBorder="1" applyAlignment="1">
      <alignment horizontal="center" vertical="center" wrapText="1"/>
    </xf>
    <xf numFmtId="169" fontId="75" fillId="34" borderId="11" xfId="0" applyNumberFormat="1" applyFont="1" applyFill="1" applyBorder="1" applyAlignment="1">
      <alignment horizontal="center" vertical="center" wrapText="1"/>
    </xf>
    <xf numFmtId="49" fontId="75" fillId="0" borderId="11" xfId="0" applyNumberFormat="1" applyFont="1" applyBorder="1" applyAlignment="1">
      <alignment horizontal="center" vertical="center" wrapText="1"/>
    </xf>
    <xf numFmtId="0" fontId="2" fillId="34" borderId="11" xfId="0" applyFont="1" applyFill="1" applyBorder="1" applyAlignment="1">
      <alignment horizontal="left" vertical="top" wrapText="1"/>
    </xf>
    <xf numFmtId="9" fontId="81" fillId="34" borderId="11" xfId="0" applyNumberFormat="1" applyFont="1" applyFill="1" applyBorder="1" applyAlignment="1">
      <alignment horizontal="center" vertical="center" wrapText="1"/>
    </xf>
    <xf numFmtId="0" fontId="81" fillId="34" borderId="11" xfId="0" applyFont="1" applyFill="1" applyBorder="1" applyAlignment="1">
      <alignment horizontal="center" wrapText="1"/>
    </xf>
    <xf numFmtId="0" fontId="2" fillId="34" borderId="11" xfId="0" applyFont="1" applyFill="1" applyBorder="1" applyAlignment="1">
      <alignment horizontal="left" vertical="top" wrapText="1"/>
    </xf>
    <xf numFmtId="0" fontId="81" fillId="34" borderId="11" xfId="0" applyFont="1" applyFill="1" applyBorder="1" applyAlignment="1">
      <alignment horizontal="center" vertical="center" wrapText="1"/>
    </xf>
    <xf numFmtId="0" fontId="81" fillId="34" borderId="11" xfId="0" applyFont="1" applyFill="1" applyBorder="1" applyAlignment="1">
      <alignment horizontal="left" vertical="top" wrapText="1"/>
    </xf>
    <xf numFmtId="9" fontId="2" fillId="34" borderId="11" xfId="0" applyNumberFormat="1" applyFont="1" applyFill="1" applyBorder="1" applyAlignment="1">
      <alignment horizontal="center" vertical="center" wrapText="1"/>
    </xf>
    <xf numFmtId="0" fontId="82" fillId="34" borderId="11" xfId="0" applyFont="1" applyFill="1" applyBorder="1" applyAlignment="1">
      <alignment horizontal="left" vertical="top" wrapText="1"/>
    </xf>
    <xf numFmtId="0" fontId="82" fillId="34" borderId="11" xfId="0" applyFont="1" applyFill="1" applyBorder="1" applyAlignment="1">
      <alignment horizontal="center" vertical="center" wrapText="1"/>
    </xf>
    <xf numFmtId="0" fontId="2" fillId="34" borderId="11" xfId="0" applyFont="1" applyFill="1" applyBorder="1" applyAlignment="1">
      <alignmen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3" fontId="6" fillId="0" borderId="21" xfId="0" applyNumberFormat="1" applyFont="1" applyBorder="1" applyAlignment="1">
      <alignment horizontal="center" vertical="center" wrapText="1"/>
    </xf>
    <xf numFmtId="10" fontId="3" fillId="0" borderId="21"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24" xfId="0" applyFont="1" applyBorder="1" applyAlignment="1">
      <alignment horizontal="center" vertical="center" wrapText="1"/>
    </xf>
    <xf numFmtId="0" fontId="6" fillId="0" borderId="17" xfId="0" applyFont="1" applyBorder="1" applyAlignment="1">
      <alignment horizontal="center" vertical="center" wrapText="1"/>
    </xf>
    <xf numFmtId="0" fontId="3" fillId="0" borderId="17" xfId="0" applyFont="1" applyBorder="1" applyAlignment="1">
      <alignment horizontal="center" vertical="center" wrapText="1"/>
    </xf>
    <xf numFmtId="10" fontId="3" fillId="0" borderId="17" xfId="0" applyNumberFormat="1" applyFont="1" applyBorder="1" applyAlignment="1">
      <alignment horizontal="center" vertical="center" wrapText="1"/>
    </xf>
    <xf numFmtId="3" fontId="0" fillId="0" borderId="11" xfId="0" applyNumberFormat="1" applyBorder="1" applyAlignment="1">
      <alignment horizontal="center" vertical="center"/>
    </xf>
    <xf numFmtId="0" fontId="75" fillId="0" borderId="11" xfId="0" applyFont="1" applyBorder="1" applyAlignment="1">
      <alignment wrapText="1"/>
    </xf>
    <xf numFmtId="0" fontId="0" fillId="0" borderId="0" xfId="0" applyAlignment="1">
      <alignment horizontal="center"/>
    </xf>
    <xf numFmtId="0" fontId="57" fillId="33" borderId="0" xfId="0" applyFont="1" applyFill="1" applyAlignment="1">
      <alignment/>
    </xf>
    <xf numFmtId="0" fontId="0" fillId="33" borderId="0" xfId="0" applyFill="1" applyAlignment="1">
      <alignment horizontal="center"/>
    </xf>
    <xf numFmtId="0" fontId="83" fillId="33" borderId="0" xfId="0" applyFont="1" applyFill="1" applyAlignment="1">
      <alignment vertical="center"/>
    </xf>
    <xf numFmtId="0" fontId="84" fillId="0" borderId="11" xfId="0" applyFont="1" applyBorder="1" applyAlignment="1">
      <alignment horizontal="center" vertical="center" wrapText="1"/>
    </xf>
    <xf numFmtId="0" fontId="85" fillId="0" borderId="11" xfId="0" applyFont="1" applyBorder="1" applyAlignment="1">
      <alignment horizontal="center" vertical="center" wrapText="1"/>
    </xf>
    <xf numFmtId="3" fontId="84" fillId="0" borderId="11" xfId="0" applyNumberFormat="1" applyFont="1" applyBorder="1" applyAlignment="1">
      <alignment horizontal="center" vertical="center" wrapText="1"/>
    </xf>
    <xf numFmtId="2" fontId="84" fillId="0" borderId="11" xfId="0" applyNumberFormat="1" applyFont="1" applyBorder="1" applyAlignment="1">
      <alignment horizontal="center" vertical="center" wrapText="1"/>
    </xf>
    <xf numFmtId="9" fontId="12" fillId="36" borderId="11" xfId="0" applyNumberFormat="1" applyFont="1" applyFill="1" applyBorder="1" applyAlignment="1">
      <alignment horizontal="center" vertical="center" wrapText="1"/>
    </xf>
    <xf numFmtId="0" fontId="84" fillId="0" borderId="11" xfId="0" applyFont="1" applyBorder="1" applyAlignment="1">
      <alignment horizontal="center" vertical="center"/>
    </xf>
    <xf numFmtId="2" fontId="84" fillId="0" borderId="11" xfId="0" applyNumberFormat="1" applyFont="1" applyBorder="1" applyAlignment="1">
      <alignment horizontal="center" vertical="center"/>
    </xf>
    <xf numFmtId="9" fontId="12" fillId="34" borderId="11" xfId="0" applyNumberFormat="1" applyFont="1" applyFill="1" applyBorder="1" applyAlignment="1">
      <alignment horizontal="center" vertical="center" wrapText="1"/>
    </xf>
    <xf numFmtId="0" fontId="84" fillId="0" borderId="11" xfId="0" applyFont="1" applyBorder="1" applyAlignment="1">
      <alignment horizontal="center" vertical="center" wrapText="1"/>
    </xf>
    <xf numFmtId="0" fontId="84" fillId="0" borderId="11" xfId="0" applyFont="1" applyBorder="1" applyAlignment="1">
      <alignment horizontal="center" vertical="center" wrapText="1"/>
    </xf>
    <xf numFmtId="3" fontId="2" fillId="0" borderId="11" xfId="0" applyNumberFormat="1" applyFont="1" applyBorder="1" applyAlignment="1">
      <alignment horizontal="center" vertical="center" wrapText="1"/>
    </xf>
    <xf numFmtId="0" fontId="86" fillId="0" borderId="11" xfId="0" applyFont="1" applyBorder="1" applyAlignment="1">
      <alignment horizontal="center" vertical="center" wrapText="1"/>
    </xf>
    <xf numFmtId="0" fontId="86" fillId="0" borderId="11" xfId="0" applyFont="1" applyBorder="1" applyAlignment="1">
      <alignment horizontal="justify" vertical="center" wrapText="1"/>
    </xf>
    <xf numFmtId="0" fontId="80" fillId="0" borderId="11" xfId="0" applyFont="1" applyBorder="1" applyAlignment="1">
      <alignment horizontal="center" vertical="center" wrapText="1"/>
    </xf>
    <xf numFmtId="10" fontId="10"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3" fontId="10" fillId="0" borderId="11" xfId="0" applyNumberFormat="1" applyFont="1" applyBorder="1" applyAlignment="1">
      <alignment horizontal="center" vertical="center" wrapText="1"/>
    </xf>
    <xf numFmtId="0" fontId="87" fillId="0" borderId="11" xfId="0" applyFont="1" applyBorder="1" applyAlignment="1">
      <alignment horizontal="center" vertical="center" wrapText="1"/>
    </xf>
    <xf numFmtId="10" fontId="85" fillId="0" borderId="11" xfId="0" applyNumberFormat="1" applyFont="1" applyBorder="1" applyAlignment="1">
      <alignment horizontal="center" vertical="center" wrapText="1"/>
    </xf>
    <xf numFmtId="0" fontId="85" fillId="0" borderId="11" xfId="0" applyFont="1" applyBorder="1" applyAlignment="1">
      <alignment horizontal="center" vertical="center"/>
    </xf>
    <xf numFmtId="0" fontId="88" fillId="0" borderId="11" xfId="0" applyFont="1" applyBorder="1" applyAlignment="1">
      <alignment horizontal="justify" vertical="center" wrapText="1"/>
    </xf>
    <xf numFmtId="10" fontId="88" fillId="0" borderId="11" xfId="0" applyNumberFormat="1" applyFont="1" applyBorder="1" applyAlignment="1">
      <alignment horizontal="justify" vertical="center" wrapText="1"/>
    </xf>
    <xf numFmtId="9" fontId="88" fillId="0" borderId="11" xfId="0" applyNumberFormat="1" applyFont="1" applyBorder="1" applyAlignment="1">
      <alignment horizontal="justify" vertical="center" wrapText="1"/>
    </xf>
    <xf numFmtId="0" fontId="81" fillId="0" borderId="11" xfId="0" applyFont="1" applyBorder="1" applyAlignment="1">
      <alignment horizontal="justify" vertical="center" wrapText="1"/>
    </xf>
    <xf numFmtId="10" fontId="81" fillId="0" borderId="11" xfId="0" applyNumberFormat="1" applyFont="1" applyBorder="1" applyAlignment="1">
      <alignment horizontal="justify" vertical="center" wrapText="1"/>
    </xf>
    <xf numFmtId="4" fontId="81" fillId="0" borderId="11" xfId="0" applyNumberFormat="1" applyFont="1" applyBorder="1" applyAlignment="1">
      <alignment horizontal="justify" vertical="center" wrapText="1"/>
    </xf>
    <xf numFmtId="0" fontId="0" fillId="34" borderId="11" xfId="0" applyFill="1" applyBorder="1" applyAlignment="1">
      <alignment vertical="center" wrapText="1"/>
    </xf>
    <xf numFmtId="0" fontId="4" fillId="34" borderId="11" xfId="0" applyFont="1" applyFill="1" applyBorder="1" applyAlignment="1">
      <alignment vertical="center" wrapText="1"/>
    </xf>
    <xf numFmtId="0" fontId="0" fillId="34" borderId="11" xfId="0" applyFill="1" applyBorder="1" applyAlignment="1">
      <alignment wrapText="1"/>
    </xf>
    <xf numFmtId="0" fontId="3" fillId="34" borderId="11" xfId="55" applyFont="1" applyFill="1" applyBorder="1" applyAlignment="1">
      <alignment horizontal="center" vertical="center" wrapText="1"/>
      <protection/>
    </xf>
    <xf numFmtId="0" fontId="40" fillId="34" borderId="11" xfId="55" applyFont="1" applyFill="1" applyBorder="1" applyAlignment="1">
      <alignment horizontal="center" vertical="center" wrapText="1"/>
      <protection/>
    </xf>
    <xf numFmtId="0" fontId="40" fillId="34" borderId="11" xfId="0" applyFont="1" applyFill="1" applyBorder="1" applyAlignment="1">
      <alignment horizontal="center" vertical="center" wrapText="1"/>
    </xf>
    <xf numFmtId="170" fontId="40" fillId="34" borderId="11" xfId="59" applyNumberFormat="1" applyFont="1" applyFill="1" applyBorder="1" applyAlignment="1">
      <alignment horizontal="center" vertical="center" wrapText="1"/>
    </xf>
    <xf numFmtId="9" fontId="40" fillId="34" borderId="11" xfId="59" applyFont="1" applyFill="1" applyBorder="1" applyAlignment="1">
      <alignment horizontal="center" vertical="center" wrapText="1"/>
    </xf>
    <xf numFmtId="0" fontId="85" fillId="0" borderId="21" xfId="0" applyFont="1" applyBorder="1" applyAlignment="1">
      <alignment horizontal="center" vertical="center" wrapText="1"/>
    </xf>
    <xf numFmtId="0" fontId="87" fillId="0" borderId="21" xfId="0" applyFont="1" applyBorder="1" applyAlignment="1">
      <alignment horizontal="center" vertical="center" wrapText="1"/>
    </xf>
    <xf numFmtId="0" fontId="85" fillId="0" borderId="21" xfId="0" applyFont="1" applyBorder="1" applyAlignment="1">
      <alignment horizontal="center" vertical="center"/>
    </xf>
    <xf numFmtId="10" fontId="85" fillId="0" borderId="21" xfId="0" applyNumberFormat="1" applyFont="1" applyBorder="1" applyAlignment="1">
      <alignment horizontal="center" vertical="center" wrapText="1"/>
    </xf>
    <xf numFmtId="0" fontId="0" fillId="0" borderId="0" xfId="0" applyAlignment="1">
      <alignment horizontal="center" vertical="center" wrapText="1"/>
    </xf>
    <xf numFmtId="0" fontId="89" fillId="0" borderId="0" xfId="0" applyFont="1" applyAlignment="1">
      <alignment vertical="center" wrapText="1"/>
    </xf>
    <xf numFmtId="0" fontId="2" fillId="34" borderId="12" xfId="0" applyFont="1" applyFill="1" applyBorder="1" applyAlignment="1">
      <alignment horizontal="center" vertical="center" wrapText="1"/>
    </xf>
    <xf numFmtId="4" fontId="88" fillId="0" borderId="11" xfId="0" applyNumberFormat="1" applyFont="1" applyBorder="1" applyAlignment="1">
      <alignment horizontal="justify" vertical="center" wrapText="1"/>
    </xf>
    <xf numFmtId="0" fontId="0" fillId="0" borderId="0" xfId="0" applyAlignment="1">
      <alignment horizontal="center" vertical="center"/>
    </xf>
    <xf numFmtId="0" fontId="14" fillId="37" borderId="11" xfId="0" applyFont="1" applyFill="1" applyBorder="1" applyAlignment="1">
      <alignment horizontal="center" wrapText="1"/>
    </xf>
    <xf numFmtId="0" fontId="0" fillId="0" borderId="0" xfId="0" applyAlignment="1">
      <alignment horizontal="center" vertical="center"/>
    </xf>
    <xf numFmtId="0" fontId="14" fillId="0" borderId="11" xfId="57" applyFont="1" applyBorder="1" applyAlignment="1">
      <alignment horizontal="center" vertical="center" wrapText="1"/>
      <protection/>
    </xf>
    <xf numFmtId="14" fontId="14" fillId="0" borderId="11" xfId="57" applyNumberFormat="1" applyFont="1" applyBorder="1" applyAlignment="1">
      <alignment horizontal="center" vertical="center" wrapText="1"/>
      <protection/>
    </xf>
    <xf numFmtId="9" fontId="14" fillId="0" borderId="11" xfId="57" applyNumberFormat="1" applyFont="1" applyBorder="1" applyAlignment="1">
      <alignment horizontal="center" vertical="center" wrapText="1"/>
      <protection/>
    </xf>
    <xf numFmtId="10" fontId="14" fillId="0" borderId="11" xfId="57" applyNumberFormat="1" applyFont="1" applyBorder="1" applyAlignment="1">
      <alignment horizontal="center" vertical="center" wrapText="1"/>
      <protection/>
    </xf>
    <xf numFmtId="0" fontId="0" fillId="0" borderId="0" xfId="0" applyAlignment="1">
      <alignment/>
    </xf>
    <xf numFmtId="0" fontId="0" fillId="0" borderId="0" xfId="0" applyAlignment="1">
      <alignment/>
    </xf>
    <xf numFmtId="0" fontId="88" fillId="0" borderId="21" xfId="0" applyFont="1" applyBorder="1" applyAlignment="1">
      <alignment horizontal="center" vertical="center" wrapText="1"/>
    </xf>
    <xf numFmtId="0" fontId="88" fillId="0" borderId="17" xfId="0" applyFont="1" applyBorder="1" applyAlignment="1">
      <alignment horizontal="center" vertical="center" wrapText="1"/>
    </xf>
    <xf numFmtId="0" fontId="14" fillId="0" borderId="11" xfId="0" applyFont="1" applyBorder="1" applyAlignment="1">
      <alignment horizontal="center" vertical="center" wrapText="1"/>
    </xf>
    <xf numFmtId="14" fontId="14" fillId="0" borderId="11" xfId="0" applyNumberFormat="1" applyFont="1" applyBorder="1" applyAlignment="1">
      <alignment horizontal="center" vertical="center" wrapText="1"/>
    </xf>
    <xf numFmtId="9" fontId="14" fillId="0" borderId="11" xfId="0" applyNumberFormat="1" applyFont="1" applyBorder="1" applyAlignment="1">
      <alignment horizontal="center" vertical="center" wrapText="1"/>
    </xf>
    <xf numFmtId="0" fontId="0" fillId="0" borderId="0" xfId="0" applyAlignment="1">
      <alignment/>
    </xf>
    <xf numFmtId="0" fontId="14" fillId="0" borderId="0" xfId="0" applyFont="1" applyAlignment="1">
      <alignment horizontal="center" vertical="center" wrapText="1"/>
    </xf>
    <xf numFmtId="0" fontId="88" fillId="0" borderId="11" xfId="0" applyFont="1" applyBorder="1" applyAlignment="1">
      <alignment horizontal="center" vertical="center" wrapText="1"/>
    </xf>
    <xf numFmtId="3" fontId="88" fillId="0" borderId="11" xfId="0" applyNumberFormat="1" applyFont="1" applyBorder="1" applyAlignment="1">
      <alignment horizontal="center" vertical="center" wrapText="1"/>
    </xf>
    <xf numFmtId="9" fontId="88" fillId="0" borderId="11" xfId="0" applyNumberFormat="1" applyFont="1" applyBorder="1" applyAlignment="1">
      <alignment horizontal="center" vertical="center" wrapText="1"/>
    </xf>
    <xf numFmtId="9" fontId="88" fillId="34" borderId="11" xfId="0" applyNumberFormat="1" applyFont="1" applyFill="1" applyBorder="1" applyAlignment="1">
      <alignment horizontal="center" vertical="center" wrapText="1"/>
    </xf>
    <xf numFmtId="0" fontId="88" fillId="0" borderId="11" xfId="0" applyFont="1" applyBorder="1" applyAlignment="1">
      <alignment horizontal="center" vertical="center" wrapText="1"/>
    </xf>
    <xf numFmtId="0" fontId="88" fillId="0" borderId="11" xfId="0" applyFont="1" applyBorder="1" applyAlignment="1">
      <alignment horizontal="center" vertical="center"/>
    </xf>
    <xf numFmtId="9" fontId="88" fillId="0" borderId="11" xfId="0" applyNumberFormat="1" applyFont="1" applyBorder="1" applyAlignment="1">
      <alignment horizontal="center" vertical="center"/>
    </xf>
    <xf numFmtId="0" fontId="88" fillId="0" borderId="21" xfId="0" applyFont="1" applyBorder="1" applyAlignment="1">
      <alignment horizontal="center" vertical="center" wrapText="1"/>
    </xf>
    <xf numFmtId="3" fontId="88" fillId="0" borderId="21" xfId="0" applyNumberFormat="1" applyFont="1" applyBorder="1" applyAlignment="1">
      <alignment horizontal="center" vertical="center" wrapText="1"/>
    </xf>
    <xf numFmtId="0" fontId="88" fillId="0" borderId="21" xfId="0" applyFont="1" applyBorder="1" applyAlignment="1">
      <alignment horizontal="center" vertical="center"/>
    </xf>
    <xf numFmtId="9" fontId="88" fillId="0" borderId="21" xfId="0" applyNumberFormat="1" applyFont="1" applyBorder="1" applyAlignment="1">
      <alignment horizontal="center" vertical="center"/>
    </xf>
    <xf numFmtId="9" fontId="88" fillId="0" borderId="21" xfId="0" applyNumberFormat="1" applyFont="1" applyBorder="1" applyAlignment="1">
      <alignment horizontal="center" vertical="center" wrapText="1"/>
    </xf>
    <xf numFmtId="0" fontId="65" fillId="0" borderId="21" xfId="46" applyBorder="1" applyAlignment="1">
      <alignment horizontal="center" vertical="center"/>
    </xf>
    <xf numFmtId="0" fontId="65" fillId="0" borderId="11" xfId="46" applyBorder="1" applyAlignment="1">
      <alignment horizontal="center" vertical="center"/>
    </xf>
    <xf numFmtId="0" fontId="65" fillId="0" borderId="11" xfId="46" applyBorder="1" applyAlignment="1">
      <alignment horizontal="center" vertical="center" wrapText="1"/>
    </xf>
    <xf numFmtId="14" fontId="88" fillId="0" borderId="11" xfId="0" applyNumberFormat="1" applyFont="1" applyBorder="1" applyAlignment="1">
      <alignment horizontal="center" vertical="center" wrapText="1"/>
    </xf>
    <xf numFmtId="10" fontId="88" fillId="0" borderId="11" xfId="0" applyNumberFormat="1" applyFont="1" applyBorder="1" applyAlignment="1">
      <alignment horizontal="center" vertical="center" wrapText="1"/>
    </xf>
    <xf numFmtId="14" fontId="88" fillId="0" borderId="21" xfId="0" applyNumberFormat="1" applyFont="1" applyBorder="1" applyAlignment="1">
      <alignment horizontal="center" vertical="center" wrapText="1"/>
    </xf>
    <xf numFmtId="14" fontId="88" fillId="0" borderId="11" xfId="0" applyNumberFormat="1" applyFont="1" applyBorder="1" applyAlignment="1">
      <alignment horizontal="center" vertical="center"/>
    </xf>
    <xf numFmtId="3" fontId="14" fillId="0" borderId="11" xfId="0" applyNumberFormat="1" applyFont="1" applyBorder="1" applyAlignment="1">
      <alignment horizontal="center" vertical="center" wrapText="1"/>
    </xf>
    <xf numFmtId="10" fontId="88" fillId="0" borderId="11" xfId="0" applyNumberFormat="1" applyFont="1" applyBorder="1" applyAlignment="1">
      <alignment horizontal="center" vertical="center"/>
    </xf>
    <xf numFmtId="3" fontId="4" fillId="0" borderId="11" xfId="0" applyNumberFormat="1" applyFont="1" applyBorder="1" applyAlignment="1">
      <alignment horizontal="center" vertical="center" wrapText="1"/>
    </xf>
    <xf numFmtId="9" fontId="88" fillId="0" borderId="11" xfId="0" applyNumberFormat="1" applyFont="1" applyBorder="1" applyAlignment="1">
      <alignment horizontal="center" vertical="center" wrapText="1"/>
    </xf>
    <xf numFmtId="0" fontId="88" fillId="0" borderId="11" xfId="0" applyFont="1" applyBorder="1" applyAlignment="1">
      <alignment horizontal="center" vertical="center" wrapText="1"/>
    </xf>
    <xf numFmtId="9" fontId="90" fillId="0" borderId="11" xfId="0" applyNumberFormat="1" applyFont="1" applyBorder="1" applyAlignment="1">
      <alignment horizontal="center" vertical="center" wrapText="1"/>
    </xf>
    <xf numFmtId="0" fontId="88" fillId="0" borderId="11" xfId="0" applyFont="1" applyBorder="1" applyAlignment="1">
      <alignment horizontal="center" vertical="center" wrapText="1"/>
    </xf>
    <xf numFmtId="0" fontId="4" fillId="34" borderId="11" xfId="0" applyFont="1" applyFill="1" applyBorder="1" applyAlignment="1">
      <alignment horizontal="center" vertical="center" wrapText="1"/>
    </xf>
    <xf numFmtId="170" fontId="88" fillId="0" borderId="11" xfId="0" applyNumberFormat="1" applyFont="1" applyBorder="1" applyAlignment="1">
      <alignment horizontal="center" vertical="center" wrapText="1"/>
    </xf>
    <xf numFmtId="0" fontId="90" fillId="0" borderId="11" xfId="0" applyFont="1" applyBorder="1" applyAlignment="1">
      <alignment horizontal="center" vertical="center" wrapText="1"/>
    </xf>
    <xf numFmtId="0" fontId="88" fillId="0" borderId="0" xfId="0" applyFont="1" applyAlignment="1">
      <alignment horizontal="center" vertical="center"/>
    </xf>
    <xf numFmtId="3" fontId="88" fillId="0" borderId="11" xfId="0" applyNumberFormat="1" applyFont="1" applyBorder="1" applyAlignment="1">
      <alignment horizontal="center" vertical="center"/>
    </xf>
    <xf numFmtId="14" fontId="88" fillId="0" borderId="21" xfId="0" applyNumberFormat="1" applyFont="1" applyBorder="1" applyAlignment="1">
      <alignment horizontal="center" vertical="center"/>
    </xf>
    <xf numFmtId="10" fontId="88" fillId="0" borderId="21" xfId="0" applyNumberFormat="1" applyFont="1" applyBorder="1" applyAlignment="1">
      <alignment horizontal="center" vertical="center"/>
    </xf>
    <xf numFmtId="0" fontId="16" fillId="0" borderId="11" xfId="0" applyFont="1" applyBorder="1" applyAlignment="1">
      <alignment horizontal="center" vertical="center" wrapText="1"/>
    </xf>
    <xf numFmtId="0" fontId="14" fillId="0" borderId="11" xfId="0" applyFont="1" applyBorder="1" applyAlignment="1">
      <alignment horizontal="center" vertical="center"/>
    </xf>
    <xf numFmtId="10" fontId="14" fillId="0" borderId="11" xfId="0" applyNumberFormat="1" applyFont="1" applyBorder="1" applyAlignment="1">
      <alignment horizontal="center" vertical="center"/>
    </xf>
    <xf numFmtId="14" fontId="14" fillId="0" borderId="11" xfId="0" applyNumberFormat="1" applyFont="1" applyBorder="1" applyAlignment="1">
      <alignment horizontal="center" vertical="center"/>
    </xf>
    <xf numFmtId="0" fontId="14" fillId="34" borderId="11" xfId="0" applyFont="1" applyFill="1" applyBorder="1" applyAlignment="1">
      <alignment horizontal="center" vertical="center" wrapText="1"/>
    </xf>
    <xf numFmtId="10" fontId="4" fillId="34" borderId="11" xfId="0" applyNumberFormat="1" applyFont="1" applyFill="1" applyBorder="1" applyAlignment="1">
      <alignment horizontal="center" vertical="center" wrapText="1"/>
    </xf>
    <xf numFmtId="0" fontId="88" fillId="0" borderId="11" xfId="0" applyFont="1" applyBorder="1" applyAlignment="1">
      <alignment horizontal="center" vertical="center" wrapText="1"/>
    </xf>
    <xf numFmtId="9" fontId="14" fillId="0" borderId="11" xfId="0" applyNumberFormat="1" applyFont="1" applyBorder="1" applyAlignment="1">
      <alignment horizontal="center" vertical="center"/>
    </xf>
    <xf numFmtId="0" fontId="88" fillId="34" borderId="11" xfId="0" applyFont="1" applyFill="1" applyBorder="1" applyAlignment="1">
      <alignment horizontal="center" vertical="center" wrapText="1"/>
    </xf>
    <xf numFmtId="0" fontId="90" fillId="0" borderId="11" xfId="0" applyFont="1" applyBorder="1" applyAlignment="1">
      <alignment horizontal="center" vertical="center" wrapText="1"/>
    </xf>
    <xf numFmtId="1" fontId="88" fillId="34" borderId="11" xfId="0" applyNumberFormat="1" applyFont="1" applyFill="1" applyBorder="1" applyAlignment="1">
      <alignment horizontal="center" vertical="center" wrapText="1"/>
    </xf>
    <xf numFmtId="10" fontId="88" fillId="34" borderId="11" xfId="0" applyNumberFormat="1" applyFont="1" applyFill="1" applyBorder="1" applyAlignment="1">
      <alignment horizontal="center" vertical="center" wrapText="1"/>
    </xf>
    <xf numFmtId="0" fontId="14" fillId="0" borderId="21" xfId="0" applyFont="1" applyBorder="1" applyAlignment="1">
      <alignment horizontal="center" vertical="center"/>
    </xf>
    <xf numFmtId="14" fontId="14" fillId="0" borderId="21" xfId="0" applyNumberFormat="1" applyFont="1" applyBorder="1" applyAlignment="1">
      <alignment horizontal="center" vertical="center"/>
    </xf>
    <xf numFmtId="0" fontId="4" fillId="0" borderId="21" xfId="0" applyFont="1" applyBorder="1" applyAlignment="1">
      <alignment horizontal="center" vertical="center" wrapText="1"/>
    </xf>
    <xf numFmtId="0" fontId="14" fillId="0" borderId="21" xfId="0" applyFont="1" applyBorder="1" applyAlignment="1">
      <alignment horizontal="center" vertical="center" wrapText="1"/>
    </xf>
    <xf numFmtId="10" fontId="4" fillId="0" borderId="21" xfId="0" applyNumberFormat="1" applyFont="1" applyBorder="1" applyAlignment="1">
      <alignment horizontal="center" vertical="center" wrapText="1"/>
    </xf>
    <xf numFmtId="0" fontId="88" fillId="0" borderId="11" xfId="0" applyFont="1" applyBorder="1" applyAlignment="1">
      <alignment horizontal="center" vertical="center"/>
    </xf>
    <xf numFmtId="0" fontId="88" fillId="0" borderId="11" xfId="0" applyFont="1" applyBorder="1" applyAlignment="1">
      <alignment horizontal="center" vertical="center"/>
    </xf>
    <xf numFmtId="12" fontId="88" fillId="0" borderId="11" xfId="59" applyNumberFormat="1" applyFont="1" applyBorder="1" applyAlignment="1">
      <alignment horizontal="center" vertical="center" wrapText="1"/>
    </xf>
    <xf numFmtId="0" fontId="88" fillId="0" borderId="11" xfId="0" applyFont="1" applyBorder="1" applyAlignment="1">
      <alignment horizontal="center"/>
    </xf>
    <xf numFmtId="0" fontId="88" fillId="0" borderId="11" xfId="0" applyFont="1" applyBorder="1" applyAlignment="1">
      <alignment/>
    </xf>
    <xf numFmtId="49" fontId="88" fillId="0" borderId="11" xfId="59" applyNumberFormat="1" applyFont="1" applyBorder="1" applyAlignment="1">
      <alignment horizontal="center" vertical="center"/>
    </xf>
    <xf numFmtId="49" fontId="88" fillId="0" borderId="11" xfId="0" applyNumberFormat="1" applyFont="1" applyBorder="1" applyAlignment="1">
      <alignment horizontal="center" vertical="center"/>
    </xf>
    <xf numFmtId="14" fontId="88" fillId="0" borderId="11" xfId="0" applyNumberFormat="1" applyFont="1" applyBorder="1" applyAlignment="1">
      <alignment horizontal="center" vertical="center"/>
    </xf>
    <xf numFmtId="43" fontId="88" fillId="0" borderId="11" xfId="49" applyFont="1" applyBorder="1" applyAlignment="1">
      <alignment horizontal="center" vertical="center" wrapText="1"/>
    </xf>
    <xf numFmtId="14" fontId="88" fillId="0" borderId="11" xfId="0" applyNumberFormat="1" applyFont="1" applyBorder="1" applyAlignment="1">
      <alignment horizontal="center" vertical="center" wrapText="1"/>
    </xf>
    <xf numFmtId="49" fontId="88" fillId="0" borderId="11" xfId="0" applyNumberFormat="1" applyFont="1" applyBorder="1" applyAlignment="1">
      <alignment horizontal="center" vertical="center" wrapText="1"/>
    </xf>
    <xf numFmtId="14" fontId="88" fillId="0" borderId="17" xfId="0" applyNumberFormat="1" applyFont="1" applyBorder="1" applyAlignment="1">
      <alignment horizontal="center" vertical="center" wrapText="1"/>
    </xf>
    <xf numFmtId="9" fontId="88" fillId="0" borderId="17" xfId="0" applyNumberFormat="1" applyFont="1" applyBorder="1" applyAlignment="1">
      <alignment horizontal="center" vertical="center" wrapText="1"/>
    </xf>
    <xf numFmtId="0" fontId="40" fillId="0" borderId="11" xfId="0" applyFont="1" applyBorder="1" applyAlignment="1">
      <alignment horizontal="center" vertical="center" wrapText="1"/>
    </xf>
    <xf numFmtId="14" fontId="0" fillId="0" borderId="11" xfId="0" applyNumberFormat="1" applyBorder="1" applyAlignment="1">
      <alignment horizontal="center" vertical="center"/>
    </xf>
    <xf numFmtId="0" fontId="75" fillId="0" borderId="11" xfId="0" applyFont="1" applyBorder="1" applyAlignment="1">
      <alignment horizontal="center" vertical="center" wrapText="1"/>
    </xf>
    <xf numFmtId="0" fontId="40" fillId="0" borderId="11" xfId="0" applyFont="1" applyBorder="1" applyAlignment="1">
      <alignment horizontal="center" vertical="top" wrapText="1"/>
    </xf>
    <xf numFmtId="0" fontId="75" fillId="0" borderId="11" xfId="0" applyFont="1" applyBorder="1" applyAlignment="1">
      <alignment horizontal="center" vertical="center" wrapText="1"/>
    </xf>
    <xf numFmtId="9" fontId="40"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14" fontId="0" fillId="0" borderId="11" xfId="0" applyNumberFormat="1" applyBorder="1" applyAlignment="1">
      <alignment horizontal="center" vertical="center" wrapText="1"/>
    </xf>
    <xf numFmtId="0" fontId="0" fillId="0" borderId="0" xfId="0" applyAlignment="1">
      <alignment/>
    </xf>
    <xf numFmtId="0" fontId="75" fillId="0" borderId="11" xfId="0" applyFont="1" applyBorder="1" applyAlignment="1">
      <alignment horizontal="center" vertical="center" wrapText="1"/>
    </xf>
    <xf numFmtId="0" fontId="40" fillId="0" borderId="11" xfId="0" applyFont="1" applyBorder="1" applyAlignment="1">
      <alignment horizontal="center" vertical="center" wrapText="1"/>
    </xf>
    <xf numFmtId="9" fontId="79"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75" fillId="0" borderId="11"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1" xfId="0" applyFont="1" applyBorder="1" applyAlignment="1">
      <alignment horizontal="justify" vertical="top" wrapText="1"/>
    </xf>
    <xf numFmtId="9" fontId="75" fillId="0" borderId="11" xfId="0" applyNumberFormat="1" applyFont="1" applyBorder="1" applyAlignment="1">
      <alignment horizontal="center" vertical="center" wrapText="1"/>
    </xf>
    <xf numFmtId="0" fontId="40" fillId="34" borderId="11" xfId="0" applyFont="1" applyFill="1" applyBorder="1" applyAlignment="1">
      <alignment horizontal="center" vertical="center" wrapText="1"/>
    </xf>
    <xf numFmtId="0" fontId="40" fillId="0" borderId="11" xfId="0" applyFont="1" applyBorder="1" applyAlignment="1">
      <alignment horizontal="center" vertical="center"/>
    </xf>
    <xf numFmtId="170" fontId="75" fillId="0" borderId="11" xfId="0" applyNumberFormat="1" applyFont="1" applyBorder="1" applyAlignment="1">
      <alignment horizontal="center" vertical="center" wrapText="1"/>
    </xf>
    <xf numFmtId="0" fontId="79" fillId="0" borderId="11" xfId="0" applyFont="1" applyBorder="1" applyAlignment="1">
      <alignment horizontal="center" vertical="center" wrapText="1"/>
    </xf>
    <xf numFmtId="14" fontId="0" fillId="0" borderId="11" xfId="0" applyNumberFormat="1" applyBorder="1" applyAlignment="1">
      <alignment horizontal="center" vertical="center"/>
    </xf>
    <xf numFmtId="0" fontId="40" fillId="0" borderId="11" xfId="0" applyFont="1" applyBorder="1" applyAlignment="1">
      <alignment horizontal="center" vertical="center" wrapText="1"/>
    </xf>
    <xf numFmtId="9" fontId="0" fillId="0" borderId="11" xfId="0" applyNumberFormat="1" applyBorder="1" applyAlignment="1">
      <alignment horizontal="center" vertical="center"/>
    </xf>
    <xf numFmtId="0" fontId="17" fillId="0" borderId="11" xfId="0" applyFont="1" applyBorder="1" applyAlignment="1">
      <alignment horizontal="center" vertical="center" wrapText="1"/>
    </xf>
    <xf numFmtId="0" fontId="76" fillId="0" borderId="11" xfId="0" applyFont="1" applyBorder="1" applyAlignment="1">
      <alignment horizontal="center" vertical="center" wrapText="1"/>
    </xf>
    <xf numFmtId="0" fontId="78" fillId="0" borderId="11" xfId="0" applyFont="1" applyBorder="1" applyAlignment="1">
      <alignment horizontal="center" vertical="center"/>
    </xf>
    <xf numFmtId="0" fontId="14" fillId="0" borderId="0" xfId="0" applyFont="1" applyAlignment="1">
      <alignment vertical="top" wrapText="1"/>
    </xf>
    <xf numFmtId="14" fontId="14" fillId="0" borderId="0" xfId="0" applyNumberFormat="1" applyFont="1" applyAlignment="1">
      <alignment vertical="top" wrapText="1"/>
    </xf>
    <xf numFmtId="14" fontId="14" fillId="0" borderId="0" xfId="0" applyNumberFormat="1" applyFont="1" applyAlignment="1">
      <alignment horizontal="left" vertical="top" wrapText="1"/>
    </xf>
    <xf numFmtId="9" fontId="14" fillId="0" borderId="0" xfId="0" applyNumberFormat="1" applyFont="1" applyAlignment="1">
      <alignment horizontal="left" vertical="top" wrapText="1"/>
    </xf>
    <xf numFmtId="0" fontId="14" fillId="0" borderId="0" xfId="0" applyFont="1" applyAlignment="1">
      <alignment horizontal="left" vertical="top" wrapText="1"/>
    </xf>
    <xf numFmtId="10" fontId="14" fillId="0" borderId="0" xfId="0" applyNumberFormat="1" applyFont="1" applyAlignment="1">
      <alignment horizontal="left" vertical="top" wrapText="1"/>
    </xf>
    <xf numFmtId="14" fontId="0" fillId="0" borderId="0" xfId="0" applyNumberFormat="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center" vertical="top" wrapText="1"/>
    </xf>
    <xf numFmtId="0" fontId="0" fillId="0" borderId="0" xfId="0" applyAlignment="1">
      <alignment/>
    </xf>
    <xf numFmtId="9" fontId="40" fillId="0" borderId="11" xfId="0" applyNumberFormat="1" applyFont="1" applyBorder="1" applyAlignment="1">
      <alignment horizontal="center" vertical="center" wrapText="1"/>
    </xf>
    <xf numFmtId="9" fontId="79" fillId="0" borderId="11" xfId="0" applyNumberFormat="1" applyFont="1" applyBorder="1" applyAlignment="1">
      <alignment horizontal="center" vertical="center" wrapText="1"/>
    </xf>
    <xf numFmtId="0" fontId="40" fillId="0" borderId="11" xfId="0" applyFont="1" applyBorder="1" applyAlignment="1">
      <alignment horizontal="justify" vertical="top" wrapText="1"/>
    </xf>
    <xf numFmtId="170" fontId="75" fillId="0" borderId="11" xfId="0" applyNumberFormat="1" applyFont="1" applyBorder="1" applyAlignment="1">
      <alignment horizontal="center" vertical="center" wrapText="1"/>
    </xf>
    <xf numFmtId="0" fontId="0" fillId="0" borderId="21" xfId="0" applyBorder="1" applyAlignment="1">
      <alignment horizontal="center" vertical="center"/>
    </xf>
    <xf numFmtId="14" fontId="0" fillId="0" borderId="21" xfId="0" applyNumberFormat="1" applyBorder="1" applyAlignment="1">
      <alignment horizontal="center" vertical="center"/>
    </xf>
    <xf numFmtId="0" fontId="78" fillId="0" borderId="21" xfId="0" applyFont="1" applyBorder="1" applyAlignment="1">
      <alignment horizontal="center" vertical="center" wrapText="1"/>
    </xf>
    <xf numFmtId="3" fontId="78" fillId="0" borderId="21" xfId="0" applyNumberFormat="1" applyFont="1" applyBorder="1" applyAlignment="1">
      <alignment horizontal="center" vertical="center" wrapText="1"/>
    </xf>
    <xf numFmtId="0" fontId="78" fillId="0" borderId="21" xfId="0" applyFont="1" applyBorder="1" applyAlignment="1">
      <alignment horizontal="center" vertical="center"/>
    </xf>
    <xf numFmtId="9" fontId="0" fillId="0" borderId="21" xfId="0" applyNumberFormat="1" applyBorder="1" applyAlignment="1">
      <alignment horizontal="center" vertical="center"/>
    </xf>
    <xf numFmtId="43" fontId="0" fillId="0" borderId="11" xfId="49" applyBorder="1" applyAlignment="1">
      <alignment horizontal="center" vertical="center" wrapText="1"/>
    </xf>
    <xf numFmtId="0" fontId="65" fillId="0" borderId="11" xfId="46" applyBorder="1" applyAlignment="1">
      <alignment horizontal="center" vertical="center" wrapText="1"/>
    </xf>
    <xf numFmtId="0" fontId="0" fillId="0" borderId="11" xfId="49" applyNumberFormat="1" applyBorder="1" applyAlignment="1">
      <alignment horizontal="center" vertical="center" wrapText="1"/>
    </xf>
    <xf numFmtId="9" fontId="0" fillId="0" borderId="11" xfId="0" applyNumberFormat="1" applyBorder="1" applyAlignment="1">
      <alignment horizontal="center" vertical="center" wrapText="1"/>
    </xf>
    <xf numFmtId="0" fontId="0" fillId="34" borderId="11" xfId="0" applyFill="1" applyBorder="1" applyAlignment="1">
      <alignment horizontal="center" vertical="center" wrapText="1"/>
    </xf>
    <xf numFmtId="14" fontId="0" fillId="34" borderId="11" xfId="0" applyNumberFormat="1" applyFill="1" applyBorder="1" applyAlignment="1">
      <alignment horizontal="center" vertical="center" wrapText="1"/>
    </xf>
    <xf numFmtId="0" fontId="14" fillId="0" borderId="11" xfId="0" applyFont="1" applyBorder="1" applyAlignment="1">
      <alignment horizontal="center" vertical="center" wrapText="1"/>
    </xf>
    <xf numFmtId="0" fontId="14" fillId="0" borderId="0" xfId="0" applyFont="1" applyAlignment="1">
      <alignment horizontal="center" vertical="center" wrapText="1"/>
    </xf>
    <xf numFmtId="0" fontId="13" fillId="38" borderId="11" xfId="0" applyFont="1" applyFill="1" applyBorder="1" applyAlignment="1">
      <alignment horizontal="center"/>
    </xf>
    <xf numFmtId="0" fontId="0" fillId="0" borderId="0" xfId="0" applyAlignment="1">
      <alignment/>
    </xf>
    <xf numFmtId="0" fontId="14" fillId="37" borderId="11" xfId="0" applyFont="1" applyFill="1" applyBorder="1" applyAlignment="1">
      <alignment/>
    </xf>
    <xf numFmtId="0" fontId="76" fillId="0" borderId="0" xfId="0" applyFont="1" applyAlignment="1">
      <alignment horizontal="left" vertical="center"/>
    </xf>
    <xf numFmtId="0" fontId="91" fillId="33" borderId="0" xfId="0" applyFont="1" applyFill="1" applyAlignment="1">
      <alignment horizontal="center" vertical="center"/>
    </xf>
    <xf numFmtId="0" fontId="92" fillId="33" borderId="25" xfId="0" applyFont="1" applyFill="1" applyBorder="1" applyAlignment="1">
      <alignment horizontal="center" vertical="center"/>
    </xf>
    <xf numFmtId="0" fontId="92" fillId="33" borderId="25" xfId="0" applyFont="1" applyFill="1" applyBorder="1" applyAlignment="1">
      <alignment horizontal="center" vertical="center"/>
    </xf>
    <xf numFmtId="0" fontId="88" fillId="0" borderId="21" xfId="0" applyFont="1" applyBorder="1" applyAlignment="1">
      <alignment horizontal="center" vertical="center" wrapText="1"/>
    </xf>
    <xf numFmtId="0" fontId="88" fillId="0" borderId="26" xfId="0" applyFont="1" applyBorder="1" applyAlignment="1">
      <alignment horizontal="center" vertical="center" wrapText="1"/>
    </xf>
    <xf numFmtId="0" fontId="88" fillId="0" borderId="17" xfId="0" applyFont="1" applyBorder="1" applyAlignment="1">
      <alignment horizontal="center" vertical="center" wrapText="1"/>
    </xf>
    <xf numFmtId="0" fontId="88" fillId="0" borderId="21" xfId="0" applyFont="1" applyBorder="1" applyAlignment="1">
      <alignment horizontal="justify" vertical="center" wrapText="1"/>
    </xf>
    <xf numFmtId="0" fontId="88" fillId="0" borderId="26" xfId="0" applyFont="1" applyBorder="1" applyAlignment="1">
      <alignment horizontal="justify" vertical="center" wrapText="1"/>
    </xf>
    <xf numFmtId="0" fontId="88" fillId="0" borderId="17" xfId="0" applyFont="1" applyBorder="1" applyAlignment="1">
      <alignment horizontal="justify" vertical="center" wrapText="1"/>
    </xf>
    <xf numFmtId="0" fontId="77"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xf>
    <xf numFmtId="0" fontId="93" fillId="33" borderId="0" xfId="0" applyFont="1" applyFill="1" applyAlignment="1">
      <alignment horizontal="center"/>
    </xf>
    <xf numFmtId="0" fontId="93" fillId="33" borderId="25" xfId="0" applyFont="1" applyFill="1" applyBorder="1" applyAlignment="1">
      <alignment horizontal="center" vertical="center"/>
    </xf>
    <xf numFmtId="0" fontId="93" fillId="33" borderId="25" xfId="0" applyFont="1" applyFill="1" applyBorder="1" applyAlignment="1">
      <alignment horizontal="center" vertical="center"/>
    </xf>
    <xf numFmtId="0" fontId="91" fillId="33" borderId="25" xfId="0" applyFont="1" applyFill="1" applyBorder="1" applyAlignment="1">
      <alignment horizontal="center" vertical="center"/>
    </xf>
    <xf numFmtId="0" fontId="91" fillId="33" borderId="25" xfId="0" applyFont="1" applyFill="1" applyBorder="1" applyAlignment="1">
      <alignment horizontal="center" vertical="center"/>
    </xf>
    <xf numFmtId="0" fontId="93" fillId="33" borderId="27" xfId="0" applyFont="1" applyFill="1" applyBorder="1" applyAlignment="1">
      <alignment horizontal="center" vertical="center"/>
    </xf>
    <xf numFmtId="0" fontId="91" fillId="33" borderId="12" xfId="0" applyFont="1" applyFill="1" applyBorder="1" applyAlignment="1">
      <alignment horizontal="center"/>
    </xf>
    <xf numFmtId="0" fontId="91" fillId="33" borderId="28" xfId="0" applyFont="1" applyFill="1" applyBorder="1" applyAlignment="1">
      <alignment horizontal="center"/>
    </xf>
    <xf numFmtId="0" fontId="91" fillId="33" borderId="15" xfId="0" applyFont="1" applyFill="1" applyBorder="1" applyAlignment="1">
      <alignment horizontal="center"/>
    </xf>
    <xf numFmtId="0" fontId="94" fillId="33" borderId="28" xfId="0" applyFont="1" applyFill="1" applyBorder="1" applyAlignment="1">
      <alignment horizontal="center" vertical="center"/>
    </xf>
    <xf numFmtId="0" fontId="95" fillId="33" borderId="25" xfId="0" applyFont="1" applyFill="1" applyBorder="1" applyAlignment="1">
      <alignment horizontal="center" vertical="center"/>
    </xf>
    <xf numFmtId="0" fontId="96" fillId="33" borderId="25" xfId="0" applyFont="1" applyFill="1" applyBorder="1" applyAlignment="1">
      <alignment horizontal="center" vertical="center"/>
    </xf>
    <xf numFmtId="0" fontId="97" fillId="33" borderId="25" xfId="0" applyFont="1" applyFill="1" applyBorder="1" applyAlignment="1">
      <alignment horizontal="center"/>
    </xf>
    <xf numFmtId="0" fontId="98" fillId="33" borderId="25" xfId="0" applyFont="1" applyFill="1" applyBorder="1" applyAlignment="1">
      <alignment horizontal="center"/>
    </xf>
    <xf numFmtId="0" fontId="99" fillId="33" borderId="25"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0</xdr:col>
      <xdr:colOff>0</xdr:colOff>
      <xdr:row>4</xdr:row>
      <xdr:rowOff>95250</xdr:rowOff>
    </xdr:to>
    <xdr:pic>
      <xdr:nvPicPr>
        <xdr:cNvPr id="1" name="9 Imagen" descr="PLECA HOJA MEMBRETADA COLOR-01"/>
        <xdr:cNvPicPr preferRelativeResize="1">
          <a:picLocks noChangeAspect="1"/>
        </xdr:cNvPicPr>
      </xdr:nvPicPr>
      <xdr:blipFill>
        <a:blip r:embed="rId1"/>
        <a:stretch>
          <a:fillRect/>
        </a:stretch>
      </xdr:blipFill>
      <xdr:spPr>
        <a:xfrm>
          <a:off x="0" y="28575"/>
          <a:ext cx="0" cy="828675"/>
        </a:xfrm>
        <a:prstGeom prst="rect">
          <a:avLst/>
        </a:prstGeom>
        <a:noFill/>
        <a:ln w="9525" cmpd="sng">
          <a:noFill/>
        </a:ln>
      </xdr:spPr>
    </xdr:pic>
    <xdr:clientData/>
  </xdr:twoCellAnchor>
  <xdr:twoCellAnchor editAs="oneCell">
    <xdr:from>
      <xdr:col>0</xdr:col>
      <xdr:colOff>0</xdr:colOff>
      <xdr:row>0</xdr:row>
      <xdr:rowOff>66675</xdr:rowOff>
    </xdr:from>
    <xdr:to>
      <xdr:col>2</xdr:col>
      <xdr:colOff>733425</xdr:colOff>
      <xdr:row>4</xdr:row>
      <xdr:rowOff>9525</xdr:rowOff>
    </xdr:to>
    <xdr:pic>
      <xdr:nvPicPr>
        <xdr:cNvPr id="2" name="2 Imagen"/>
        <xdr:cNvPicPr preferRelativeResize="1">
          <a:picLocks noChangeAspect="1"/>
        </xdr:cNvPicPr>
      </xdr:nvPicPr>
      <xdr:blipFill>
        <a:blip r:embed="rId2"/>
        <a:stretch>
          <a:fillRect/>
        </a:stretch>
      </xdr:blipFill>
      <xdr:spPr>
        <a:xfrm>
          <a:off x="0" y="66675"/>
          <a:ext cx="2257425" cy="704850"/>
        </a:xfrm>
        <a:prstGeom prst="rect">
          <a:avLst/>
        </a:prstGeom>
        <a:noFill/>
        <a:ln w="9525" cmpd="sng">
          <a:noFill/>
        </a:ln>
      </xdr:spPr>
    </xdr:pic>
    <xdr:clientData/>
  </xdr:twoCellAnchor>
  <xdr:twoCellAnchor>
    <xdr:from>
      <xdr:col>6</xdr:col>
      <xdr:colOff>180975</xdr:colOff>
      <xdr:row>0</xdr:row>
      <xdr:rowOff>28575</xdr:rowOff>
    </xdr:from>
    <xdr:to>
      <xdr:col>9</xdr:col>
      <xdr:colOff>66675</xdr:colOff>
      <xdr:row>4</xdr:row>
      <xdr:rowOff>95250</xdr:rowOff>
    </xdr:to>
    <xdr:pic>
      <xdr:nvPicPr>
        <xdr:cNvPr id="3" name="9 Imagen" descr="PLECA HOJA MEMBRETADA COLOR-01"/>
        <xdr:cNvPicPr preferRelativeResize="1">
          <a:picLocks noChangeAspect="1"/>
        </xdr:cNvPicPr>
      </xdr:nvPicPr>
      <xdr:blipFill>
        <a:blip r:embed="rId1"/>
        <a:stretch>
          <a:fillRect/>
        </a:stretch>
      </xdr:blipFill>
      <xdr:spPr>
        <a:xfrm>
          <a:off x="8534400" y="28575"/>
          <a:ext cx="3219450" cy="828675"/>
        </a:xfrm>
        <a:prstGeom prst="rect">
          <a:avLst/>
        </a:prstGeom>
        <a:noFill/>
        <a:ln w="9525" cmpd="sng">
          <a:noFill/>
        </a:ln>
      </xdr:spPr>
    </xdr:pic>
    <xdr:clientData/>
  </xdr:twoCellAnchor>
  <xdr:twoCellAnchor editAs="oneCell">
    <xdr:from>
      <xdr:col>14</xdr:col>
      <xdr:colOff>1200150</xdr:colOff>
      <xdr:row>1</xdr:row>
      <xdr:rowOff>0</xdr:rowOff>
    </xdr:from>
    <xdr:to>
      <xdr:col>14</xdr:col>
      <xdr:colOff>2257425</xdr:colOff>
      <xdr:row>5</xdr:row>
      <xdr:rowOff>19050</xdr:rowOff>
    </xdr:to>
    <xdr:pic>
      <xdr:nvPicPr>
        <xdr:cNvPr id="4" name="2 Imagen"/>
        <xdr:cNvPicPr preferRelativeResize="1">
          <a:picLocks noChangeAspect="1"/>
        </xdr:cNvPicPr>
      </xdr:nvPicPr>
      <xdr:blipFill>
        <a:blip r:embed="rId3"/>
        <a:stretch>
          <a:fillRect/>
        </a:stretch>
      </xdr:blipFill>
      <xdr:spPr>
        <a:xfrm>
          <a:off x="18354675" y="190500"/>
          <a:ext cx="10572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247650</xdr:colOff>
      <xdr:row>4</xdr:row>
      <xdr:rowOff>9525</xdr:rowOff>
    </xdr:to>
    <xdr:pic>
      <xdr:nvPicPr>
        <xdr:cNvPr id="1" name="2 Imagen"/>
        <xdr:cNvPicPr preferRelativeResize="1">
          <a:picLocks noChangeAspect="1"/>
        </xdr:cNvPicPr>
      </xdr:nvPicPr>
      <xdr:blipFill>
        <a:blip r:embed="rId1"/>
        <a:stretch>
          <a:fillRect/>
        </a:stretch>
      </xdr:blipFill>
      <xdr:spPr>
        <a:xfrm>
          <a:off x="0" y="66675"/>
          <a:ext cx="2438400" cy="704850"/>
        </a:xfrm>
        <a:prstGeom prst="rect">
          <a:avLst/>
        </a:prstGeom>
        <a:noFill/>
        <a:ln w="9525" cmpd="sng">
          <a:noFill/>
        </a:ln>
      </xdr:spPr>
    </xdr:pic>
    <xdr:clientData/>
  </xdr:twoCellAnchor>
  <xdr:twoCellAnchor>
    <xdr:from>
      <xdr:col>5</xdr:col>
      <xdr:colOff>1276350</xdr:colOff>
      <xdr:row>0</xdr:row>
      <xdr:rowOff>0</xdr:rowOff>
    </xdr:from>
    <xdr:to>
      <xdr:col>7</xdr:col>
      <xdr:colOff>1104900</xdr:colOff>
      <xdr:row>4</xdr:row>
      <xdr:rowOff>66675</xdr:rowOff>
    </xdr:to>
    <xdr:pic>
      <xdr:nvPicPr>
        <xdr:cNvPr id="2" name="9 Imagen" descr="PLECA HOJA MEMBRETADA COLOR-01"/>
        <xdr:cNvPicPr preferRelativeResize="1">
          <a:picLocks noChangeAspect="1"/>
        </xdr:cNvPicPr>
      </xdr:nvPicPr>
      <xdr:blipFill>
        <a:blip r:embed="rId2"/>
        <a:stretch>
          <a:fillRect/>
        </a:stretch>
      </xdr:blipFill>
      <xdr:spPr>
        <a:xfrm>
          <a:off x="9305925" y="0"/>
          <a:ext cx="3133725" cy="828675"/>
        </a:xfrm>
        <a:prstGeom prst="rect">
          <a:avLst/>
        </a:prstGeom>
        <a:noFill/>
        <a:ln w="9525" cmpd="sng">
          <a:noFill/>
        </a:ln>
      </xdr:spPr>
    </xdr:pic>
    <xdr:clientData/>
  </xdr:twoCellAnchor>
  <xdr:twoCellAnchor editAs="oneCell">
    <xdr:from>
      <xdr:col>14</xdr:col>
      <xdr:colOff>1276350</xdr:colOff>
      <xdr:row>1</xdr:row>
      <xdr:rowOff>0</xdr:rowOff>
    </xdr:from>
    <xdr:to>
      <xdr:col>14</xdr:col>
      <xdr:colOff>2419350</xdr:colOff>
      <xdr:row>5</xdr:row>
      <xdr:rowOff>19050</xdr:rowOff>
    </xdr:to>
    <xdr:pic>
      <xdr:nvPicPr>
        <xdr:cNvPr id="3" name="2 Imagen"/>
        <xdr:cNvPicPr preferRelativeResize="1">
          <a:picLocks noChangeAspect="1"/>
        </xdr:cNvPicPr>
      </xdr:nvPicPr>
      <xdr:blipFill>
        <a:blip r:embed="rId3"/>
        <a:stretch>
          <a:fillRect/>
        </a:stretch>
      </xdr:blipFill>
      <xdr:spPr>
        <a:xfrm>
          <a:off x="21945600" y="190500"/>
          <a:ext cx="114300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723900</xdr:colOff>
      <xdr:row>4</xdr:row>
      <xdr:rowOff>9525</xdr:rowOff>
    </xdr:to>
    <xdr:pic>
      <xdr:nvPicPr>
        <xdr:cNvPr id="1" name="2 Imagen"/>
        <xdr:cNvPicPr preferRelativeResize="1">
          <a:picLocks noChangeAspect="1"/>
        </xdr:cNvPicPr>
      </xdr:nvPicPr>
      <xdr:blipFill>
        <a:blip r:embed="rId1"/>
        <a:stretch>
          <a:fillRect/>
        </a:stretch>
      </xdr:blipFill>
      <xdr:spPr>
        <a:xfrm>
          <a:off x="0" y="66675"/>
          <a:ext cx="2438400" cy="704850"/>
        </a:xfrm>
        <a:prstGeom prst="rect">
          <a:avLst/>
        </a:prstGeom>
        <a:noFill/>
        <a:ln w="9525" cmpd="sng">
          <a:noFill/>
        </a:ln>
      </xdr:spPr>
    </xdr:pic>
    <xdr:clientData/>
  </xdr:twoCellAnchor>
  <xdr:twoCellAnchor>
    <xdr:from>
      <xdr:col>7</xdr:col>
      <xdr:colOff>552450</xdr:colOff>
      <xdr:row>0</xdr:row>
      <xdr:rowOff>66675</xdr:rowOff>
    </xdr:from>
    <xdr:to>
      <xdr:col>10</xdr:col>
      <xdr:colOff>571500</xdr:colOff>
      <xdr:row>4</xdr:row>
      <xdr:rowOff>133350</xdr:rowOff>
    </xdr:to>
    <xdr:pic>
      <xdr:nvPicPr>
        <xdr:cNvPr id="2" name="9 Imagen" descr="PLECA HOJA MEMBRETADA COLOR-01"/>
        <xdr:cNvPicPr preferRelativeResize="1">
          <a:picLocks noChangeAspect="1"/>
        </xdr:cNvPicPr>
      </xdr:nvPicPr>
      <xdr:blipFill>
        <a:blip r:embed="rId2"/>
        <a:stretch>
          <a:fillRect/>
        </a:stretch>
      </xdr:blipFill>
      <xdr:spPr>
        <a:xfrm>
          <a:off x="8772525" y="66675"/>
          <a:ext cx="3181350" cy="828675"/>
        </a:xfrm>
        <a:prstGeom prst="rect">
          <a:avLst/>
        </a:prstGeom>
        <a:noFill/>
        <a:ln w="9525" cmpd="sng">
          <a:noFill/>
        </a:ln>
      </xdr:spPr>
    </xdr:pic>
    <xdr:clientData/>
  </xdr:twoCellAnchor>
  <xdr:twoCellAnchor editAs="oneCell">
    <xdr:from>
      <xdr:col>14</xdr:col>
      <xdr:colOff>95250</xdr:colOff>
      <xdr:row>0</xdr:row>
      <xdr:rowOff>0</xdr:rowOff>
    </xdr:from>
    <xdr:to>
      <xdr:col>14</xdr:col>
      <xdr:colOff>1238250</xdr:colOff>
      <xdr:row>4</xdr:row>
      <xdr:rowOff>19050</xdr:rowOff>
    </xdr:to>
    <xdr:pic>
      <xdr:nvPicPr>
        <xdr:cNvPr id="3" name="2 Imagen"/>
        <xdr:cNvPicPr preferRelativeResize="1">
          <a:picLocks noChangeAspect="1"/>
        </xdr:cNvPicPr>
      </xdr:nvPicPr>
      <xdr:blipFill>
        <a:blip r:embed="rId3"/>
        <a:stretch>
          <a:fillRect/>
        </a:stretch>
      </xdr:blipFill>
      <xdr:spPr>
        <a:xfrm>
          <a:off x="18945225" y="0"/>
          <a:ext cx="1143000"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ueva%20carpeta%20(3)\SERVICIOS%20URBANOS%20CORRECTO\A121Fr05_Indicadores-de-inter%2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ueva%20carpeta%20(3)\DESARROLLO%20RURAL%20Y%20ECONO%20SUST%20CORRECTO\A121Fr05_Indicadores-de-in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fecoco-1246\Downloads\Ley%20de%20Transparencia%20y%20Acceso%20a%20la%20Informaci&#243;n%20P&#250;blica\Transparencia%202017\4to%20trimestre\5_LTAIPRC_A121FV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lpa-alta.cdmx.gob.mx/images/Plataforma/VINCULOSC/INDF5A121.xlsx" TargetMode="External" /><Relationship Id="rId2" Type="http://schemas.openxmlformats.org/officeDocument/2006/relationships/hyperlink" Target="http://www.milpa-alta.cdmx.gob.mx/images/Plataforma/VINCULOSC/INDF5A121.xlsx" TargetMode="External" /><Relationship Id="rId3" Type="http://schemas.openxmlformats.org/officeDocument/2006/relationships/hyperlink" Target="http://www.milpa-alta.cdmx.gob.mx/images/Plataforma/VINCULODGMA/REGLASDEOPERACI&#211;NPROMESSUCMA2018.PDF" TargetMode="External" /><Relationship Id="rId4" Type="http://schemas.openxmlformats.org/officeDocument/2006/relationships/hyperlink" Target="http://www.milpa-alta.cdmx.gob.mx/images/Plataforma/VINCULODGMA/manualsot.PDF" TargetMode="External" /><Relationship Id="rId5" Type="http://schemas.openxmlformats.org/officeDocument/2006/relationships/hyperlink" Target="http://www.milpa-alta.cdmx.gob.mx/images/Plataforma/VINCULODGMA/manualadministrativoudeafe.pdf" TargetMode="External" /><Relationship Id="rId6" Type="http://schemas.openxmlformats.org/officeDocument/2006/relationships/hyperlink" Target="http://www.milpa-alta.cdmx.gob.mx/images/Plataforma/VINCULODGMA/manualbarrancas.pdf" TargetMode="External" /><Relationship Id="rId7" Type="http://schemas.openxmlformats.org/officeDocument/2006/relationships/hyperlink" Target="http://www.milpa-alta.cdmx.gob.mx/images/Plataforma/VINCULODGMA/manualagroecologico.pdf" TargetMode="External" /><Relationship Id="rId8" Type="http://schemas.openxmlformats.org/officeDocument/2006/relationships/hyperlink" Target="http://www.milpa-alta.cdmx.gob.mx/images/Plataforma/VINCULODGMA/manualincendios.PDF" TargetMode="External" /><Relationship Id="rId9" Type="http://schemas.openxmlformats.org/officeDocument/2006/relationships/hyperlink" Target="http://www.milpa-alta.cdmx.gob.mx/images/Plataforma/VINCULODGMA/manualvigilancia.pdf" TargetMode="External" /><Relationship Id="rId10" Type="http://schemas.openxmlformats.org/officeDocument/2006/relationships/hyperlink" Target="http://www.milpa-alta.cdmx.gob.mx/images/Plataforma/VINCULODGMA/manualreforestacion.pdf" TargetMode="External" /><Relationship Id="rId11" Type="http://schemas.openxmlformats.org/officeDocument/2006/relationships/hyperlink" Target="http://www.milpa-alta.cdmx.gob.mx/images/Plataforma/VINCULODGMA/manualpodas.pdf" TargetMode="External" /><Relationship Id="rId12" Type="http://schemas.openxmlformats.org/officeDocument/2006/relationships/hyperlink" Target="http://www.milpa-alta.cdmx.gob.mx/images/Plataforma/VINCULODGMA/IMAPAGROECOLOGICO.pdf" TargetMode="External" /><Relationship Id="rId13" Type="http://schemas.openxmlformats.org/officeDocument/2006/relationships/hyperlink" Target="http://www.milpa-alta.cdmx.gob.mx/images/Plataforma/VINCULODGMA/IMAP%20EDUCACION%20AMBIENTAL.PDF" TargetMode="External" /><Relationship Id="rId14" Type="http://schemas.openxmlformats.org/officeDocument/2006/relationships/hyperlink" Target="http://www.milpa-alta.cdmx.gob.mx/images/Plataforma/VINCULODGMA/IMAPBARRANCAS.pdf" TargetMode="External" /><Relationship Id="rId15" Type="http://schemas.openxmlformats.org/officeDocument/2006/relationships/hyperlink" Target="http://www.milpa-alta.cdmx.gob.mx/images/Plataforma/VINCULODGMA/IMAPVIGILANCIA%20AMBIENTAL.PDF" TargetMode="External" /><Relationship Id="rId16" Type="http://schemas.openxmlformats.org/officeDocument/2006/relationships/hyperlink" Target="http://www.milpa-alta.cdmx.gob.mx/images/Plataforma/VINCULODGMA/IMAPINCENDIOS.pdf" TargetMode="External" /><Relationship Id="rId17" Type="http://schemas.openxmlformats.org/officeDocument/2006/relationships/hyperlink" Target="http://www.milpa-alta.cdmx.gob.mx/images/Plataforma/VINCULODGMA/CESAC2018.pdf" TargetMode="External" /><Relationship Id="rId18" Type="http://schemas.openxmlformats.org/officeDocument/2006/relationships/hyperlink" Target="http://www.milpa-alta.cdmx.gob.mx/images/Plataforma/VINCULODGMA/imapseduamb2018.PDF" TargetMode="External" /><Relationship Id="rId19" Type="http://schemas.openxmlformats.org/officeDocument/2006/relationships/hyperlink" Target="http://www.milpa-alta.cdmx.gob.mx/images/Plataforma/VINCULODGMA/imapsarboles2018.PDF" TargetMode="External" /><Relationship Id="rId20" Type="http://schemas.openxmlformats.org/officeDocument/2006/relationships/hyperlink" Target="http://www.milpa-alta.cdmx.gob.mx/images/Plataforma/VINCULODGMA/IMAPPODASYDERRIBOS.pdf" TargetMode="External" /><Relationship Id="rId21" Type="http://schemas.openxmlformats.org/officeDocument/2006/relationships/hyperlink" Target="http://www.milpa-alta.cdmx.gob.mx/images/Plataforma/VINCULODGMA/imapssuelodeconservacion2018.PDF" TargetMode="External" /><Relationship Id="rId22" Type="http://schemas.openxmlformats.org/officeDocument/2006/relationships/hyperlink" Target="http://www.milpa-alta.cdmx.gob.mx/images/Plataforma/VINCULODGMA/imapssuelodeconservacion2018.PDF" TargetMode="External" /><Relationship Id="rId23" Type="http://schemas.openxmlformats.org/officeDocument/2006/relationships/hyperlink" Target="http://www.milpa-alta.cdmx.gob.mx/images/Plataforma/VINCULODGMA/imapssuelodeconservacion2018.PDF" TargetMode="External" /><Relationship Id="rId24" Type="http://schemas.openxmlformats.org/officeDocument/2006/relationships/hyperlink" Target="http://www.milpa-alta.cdmx.gob.mx/images/Plataforma/VINCULODGMA/imapssuelodeconservacion2018.PDF" TargetMode="External" /><Relationship Id="rId25" Type="http://schemas.openxmlformats.org/officeDocument/2006/relationships/hyperlink" Target="http://www.milpa-alta.cdmx.gob.mx/images/Plataforma/VINCULODGMA/imapssuelodeconservacion2018.PDF" TargetMode="External" /><Relationship Id="rId26" Type="http://schemas.openxmlformats.org/officeDocument/2006/relationships/hyperlink" Target="http://www.milpa-alta.cdmx.gob.mx/images/Plataforma/VINCULODGMA/imapsprevencioncontrolcomb2018.PDF" TargetMode="External" /><Relationship Id="rId2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VINCULO\A2015.PDF"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U309"/>
  <sheetViews>
    <sheetView tabSelected="1" zoomScale="80" zoomScaleNormal="80" zoomScalePageLayoutView="0" workbookViewId="0" topLeftCell="A303">
      <selection activeCell="A308" sqref="A308:T309"/>
    </sheetView>
  </sheetViews>
  <sheetFormatPr defaultColWidth="11.421875" defaultRowHeight="15"/>
  <cols>
    <col min="1" max="1" width="8.00390625" style="0" bestFit="1" customWidth="1"/>
    <col min="2" max="2" width="30.00390625" style="0" customWidth="1"/>
    <col min="3" max="3" width="27.57421875" style="0" customWidth="1"/>
    <col min="4" max="4" width="31.7109375" style="0" customWidth="1"/>
    <col min="5" max="5" width="25.28125" style="0" bestFit="1" customWidth="1"/>
    <col min="6" max="6" width="20.00390625" style="0" bestFit="1" customWidth="1"/>
    <col min="7" max="7" width="22.57421875" style="0" customWidth="1"/>
    <col min="8" max="8" width="19.28125" style="0" customWidth="1"/>
    <col min="9" max="9" width="16.28125" style="0" bestFit="1" customWidth="1"/>
    <col min="10" max="10" width="20.8515625" style="0" bestFit="1" customWidth="1"/>
    <col min="11" max="11" width="16.57421875" style="0" customWidth="1"/>
    <col min="12" max="12" width="45.57421875" style="0" customWidth="1"/>
    <col min="13" max="13" width="24.00390625" style="0" bestFit="1" customWidth="1"/>
    <col min="14" max="14" width="25.8515625" style="0" customWidth="1"/>
    <col min="15" max="15" width="27.57421875" style="0" bestFit="1" customWidth="1"/>
    <col min="16" max="16" width="35.28125" style="0" customWidth="1"/>
    <col min="17" max="17" width="63.140625" style="157" customWidth="1"/>
    <col min="18" max="18" width="14.140625" style="0" customWidth="1"/>
    <col min="19" max="19" width="16.7109375" style="0" customWidth="1"/>
    <col min="20" max="20" width="35.421875" style="0" customWidth="1"/>
  </cols>
  <sheetData>
    <row r="1" ht="15" hidden="1">
      <c r="A1" t="s">
        <v>564</v>
      </c>
    </row>
    <row r="2" spans="1:9" ht="15">
      <c r="A2" s="339" t="s">
        <v>565</v>
      </c>
      <c r="B2" s="340"/>
      <c r="C2" s="340"/>
      <c r="D2" s="339" t="s">
        <v>566</v>
      </c>
      <c r="E2" s="340"/>
      <c r="F2" s="340"/>
      <c r="G2" s="339" t="s">
        <v>567</v>
      </c>
      <c r="H2" s="340"/>
      <c r="I2" s="340"/>
    </row>
    <row r="3" spans="1:9" ht="14.25" customHeight="1">
      <c r="A3" s="341" t="s">
        <v>568</v>
      </c>
      <c r="B3" s="340"/>
      <c r="C3" s="340"/>
      <c r="D3" s="341" t="s">
        <v>569</v>
      </c>
      <c r="E3" s="340"/>
      <c r="F3" s="340"/>
      <c r="G3" s="341" t="s">
        <v>570</v>
      </c>
      <c r="H3" s="340"/>
      <c r="I3" s="340"/>
    </row>
    <row r="4" spans="1:20" ht="0.75" customHeight="1" hidden="1">
      <c r="A4" t="s">
        <v>571</v>
      </c>
      <c r="B4" t="s">
        <v>572</v>
      </c>
      <c r="C4" t="s">
        <v>572</v>
      </c>
      <c r="D4" t="s">
        <v>573</v>
      </c>
      <c r="E4" t="s">
        <v>573</v>
      </c>
      <c r="F4" t="s">
        <v>571</v>
      </c>
      <c r="G4" t="s">
        <v>573</v>
      </c>
      <c r="H4" t="s">
        <v>573</v>
      </c>
      <c r="I4" t="s">
        <v>571</v>
      </c>
      <c r="J4" t="s">
        <v>571</v>
      </c>
      <c r="K4" t="s">
        <v>571</v>
      </c>
      <c r="L4" t="s">
        <v>573</v>
      </c>
      <c r="M4" t="s">
        <v>573</v>
      </c>
      <c r="N4" t="s">
        <v>573</v>
      </c>
      <c r="O4" t="s">
        <v>574</v>
      </c>
      <c r="P4" t="s">
        <v>573</v>
      </c>
      <c r="Q4" s="157" t="s">
        <v>573</v>
      </c>
      <c r="R4" t="s">
        <v>572</v>
      </c>
      <c r="S4" t="s">
        <v>575</v>
      </c>
      <c r="T4" t="s">
        <v>576</v>
      </c>
    </row>
    <row r="5" spans="1:20" ht="15" hidden="1">
      <c r="A5" t="s">
        <v>577</v>
      </c>
      <c r="B5" t="s">
        <v>578</v>
      </c>
      <c r="C5" t="s">
        <v>579</v>
      </c>
      <c r="D5" t="s">
        <v>580</v>
      </c>
      <c r="E5" t="s">
        <v>581</v>
      </c>
      <c r="F5" t="s">
        <v>582</v>
      </c>
      <c r="G5" t="s">
        <v>583</v>
      </c>
      <c r="H5" t="s">
        <v>584</v>
      </c>
      <c r="I5" t="s">
        <v>585</v>
      </c>
      <c r="J5" t="s">
        <v>586</v>
      </c>
      <c r="K5" t="s">
        <v>587</v>
      </c>
      <c r="L5" t="s">
        <v>588</v>
      </c>
      <c r="M5" t="s">
        <v>589</v>
      </c>
      <c r="N5" t="s">
        <v>590</v>
      </c>
      <c r="O5" t="s">
        <v>591</v>
      </c>
      <c r="P5" t="s">
        <v>592</v>
      </c>
      <c r="Q5" s="157" t="s">
        <v>593</v>
      </c>
      <c r="R5" t="s">
        <v>594</v>
      </c>
      <c r="S5" t="s">
        <v>595</v>
      </c>
      <c r="T5" t="s">
        <v>596</v>
      </c>
    </row>
    <row r="6" spans="1:20" ht="15">
      <c r="A6" s="339" t="s">
        <v>597</v>
      </c>
      <c r="B6" s="340"/>
      <c r="C6" s="340"/>
      <c r="D6" s="340"/>
      <c r="E6" s="340"/>
      <c r="F6" s="340"/>
      <c r="G6" s="340"/>
      <c r="H6" s="340"/>
      <c r="I6" s="340"/>
      <c r="J6" s="340"/>
      <c r="K6" s="340"/>
      <c r="L6" s="340"/>
      <c r="M6" s="340"/>
      <c r="N6" s="340"/>
      <c r="O6" s="340"/>
      <c r="P6" s="340"/>
      <c r="Q6" s="340"/>
      <c r="R6" s="340"/>
      <c r="S6" s="340"/>
      <c r="T6" s="340"/>
    </row>
    <row r="7" spans="1:20" ht="26.25">
      <c r="A7" s="204" t="s">
        <v>0</v>
      </c>
      <c r="B7" s="204" t="s">
        <v>598</v>
      </c>
      <c r="C7" s="204" t="s">
        <v>599</v>
      </c>
      <c r="D7" s="204" t="s">
        <v>2</v>
      </c>
      <c r="E7" s="204" t="s">
        <v>600</v>
      </c>
      <c r="F7" s="204" t="s">
        <v>4</v>
      </c>
      <c r="G7" s="204" t="s">
        <v>5</v>
      </c>
      <c r="H7" s="204" t="s">
        <v>6</v>
      </c>
      <c r="I7" s="204" t="s">
        <v>7</v>
      </c>
      <c r="J7" s="204" t="s">
        <v>8</v>
      </c>
      <c r="K7" s="204" t="s">
        <v>9</v>
      </c>
      <c r="L7" s="204" t="s">
        <v>10</v>
      </c>
      <c r="M7" s="204" t="s">
        <v>601</v>
      </c>
      <c r="N7" s="204" t="s">
        <v>602</v>
      </c>
      <c r="O7" s="204" t="s">
        <v>603</v>
      </c>
      <c r="P7" s="204" t="s">
        <v>604</v>
      </c>
      <c r="Q7" s="204" t="s">
        <v>605</v>
      </c>
      <c r="R7" s="204" t="s">
        <v>606</v>
      </c>
      <c r="S7" s="204" t="s">
        <v>607</v>
      </c>
      <c r="T7" s="204" t="s">
        <v>608</v>
      </c>
    </row>
    <row r="8" spans="1:20" s="203" customFormat="1" ht="63.75">
      <c r="A8" s="219">
        <v>2018</v>
      </c>
      <c r="B8" s="234">
        <v>43101</v>
      </c>
      <c r="C8" s="234">
        <v>43190</v>
      </c>
      <c r="D8" s="219" t="s">
        <v>133</v>
      </c>
      <c r="E8" s="219" t="s">
        <v>37</v>
      </c>
      <c r="F8" s="219" t="s">
        <v>609</v>
      </c>
      <c r="G8" s="219" t="s">
        <v>21</v>
      </c>
      <c r="H8" s="219" t="s">
        <v>134</v>
      </c>
      <c r="I8" s="219" t="s">
        <v>23</v>
      </c>
      <c r="J8" s="219" t="s">
        <v>24</v>
      </c>
      <c r="K8" s="219" t="s">
        <v>563</v>
      </c>
      <c r="L8" s="220">
        <v>9300</v>
      </c>
      <c r="M8" s="219">
        <v>0</v>
      </c>
      <c r="N8" s="235">
        <v>0.249</v>
      </c>
      <c r="O8" s="219" t="s">
        <v>47</v>
      </c>
      <c r="P8" s="219" t="s">
        <v>244</v>
      </c>
      <c r="Q8" s="219" t="s">
        <v>249</v>
      </c>
      <c r="R8" s="234">
        <v>43206</v>
      </c>
      <c r="S8" s="234">
        <v>43190</v>
      </c>
      <c r="T8" s="219" t="s">
        <v>610</v>
      </c>
    </row>
    <row r="9" spans="1:20" s="203" customFormat="1" ht="76.5">
      <c r="A9" s="219">
        <v>2018</v>
      </c>
      <c r="B9" s="234">
        <v>43101</v>
      </c>
      <c r="C9" s="234">
        <v>43190</v>
      </c>
      <c r="D9" s="219" t="s">
        <v>135</v>
      </c>
      <c r="E9" s="219" t="s">
        <v>38</v>
      </c>
      <c r="F9" s="219" t="s">
        <v>609</v>
      </c>
      <c r="G9" s="219" t="s">
        <v>21</v>
      </c>
      <c r="H9" s="219" t="s">
        <v>134</v>
      </c>
      <c r="I9" s="219" t="s">
        <v>26</v>
      </c>
      <c r="J9" s="219" t="s">
        <v>24</v>
      </c>
      <c r="K9" s="219" t="s">
        <v>563</v>
      </c>
      <c r="L9" s="220">
        <v>105000</v>
      </c>
      <c r="M9" s="219">
        <v>0</v>
      </c>
      <c r="N9" s="235">
        <v>0.271</v>
      </c>
      <c r="O9" s="219" t="s">
        <v>47</v>
      </c>
      <c r="P9" s="219" t="s">
        <v>244</v>
      </c>
      <c r="Q9" s="219" t="s">
        <v>249</v>
      </c>
      <c r="R9" s="234">
        <v>43206</v>
      </c>
      <c r="S9" s="234">
        <v>43190</v>
      </c>
      <c r="T9" s="219" t="s">
        <v>610</v>
      </c>
    </row>
    <row r="10" spans="1:20" s="203" customFormat="1" ht="51">
      <c r="A10" s="219">
        <v>2018</v>
      </c>
      <c r="B10" s="234">
        <v>43101</v>
      </c>
      <c r="C10" s="234">
        <v>43190</v>
      </c>
      <c r="D10" s="219" t="s">
        <v>136</v>
      </c>
      <c r="E10" s="219" t="s">
        <v>39</v>
      </c>
      <c r="F10" s="219" t="s">
        <v>609</v>
      </c>
      <c r="G10" s="219" t="s">
        <v>21</v>
      </c>
      <c r="H10" s="219" t="s">
        <v>134</v>
      </c>
      <c r="I10" s="219" t="s">
        <v>28</v>
      </c>
      <c r="J10" s="219" t="s">
        <v>24</v>
      </c>
      <c r="K10" s="219" t="s">
        <v>563</v>
      </c>
      <c r="L10" s="220">
        <v>30000</v>
      </c>
      <c r="M10" s="219">
        <v>0</v>
      </c>
      <c r="N10" s="235">
        <v>0.232</v>
      </c>
      <c r="O10" s="219" t="s">
        <v>47</v>
      </c>
      <c r="P10" s="219" t="s">
        <v>244</v>
      </c>
      <c r="Q10" s="219" t="s">
        <v>249</v>
      </c>
      <c r="R10" s="234">
        <v>43206</v>
      </c>
      <c r="S10" s="234">
        <v>43190</v>
      </c>
      <c r="T10" s="219" t="s">
        <v>610</v>
      </c>
    </row>
    <row r="11" spans="1:20" s="203" customFormat="1" ht="76.5">
      <c r="A11" s="219">
        <v>2018</v>
      </c>
      <c r="B11" s="234">
        <v>43101</v>
      </c>
      <c r="C11" s="234">
        <v>43190</v>
      </c>
      <c r="D11" s="219" t="s">
        <v>137</v>
      </c>
      <c r="E11" s="219" t="s">
        <v>40</v>
      </c>
      <c r="F11" s="219" t="s">
        <v>609</v>
      </c>
      <c r="G11" s="219" t="s">
        <v>21</v>
      </c>
      <c r="H11" s="219" t="s">
        <v>134</v>
      </c>
      <c r="I11" s="219" t="s">
        <v>30</v>
      </c>
      <c r="J11" s="219" t="s">
        <v>24</v>
      </c>
      <c r="K11" s="219" t="s">
        <v>563</v>
      </c>
      <c r="L11" s="220">
        <v>200000</v>
      </c>
      <c r="M11" s="219">
        <v>0</v>
      </c>
      <c r="N11" s="235">
        <v>0.39</v>
      </c>
      <c r="O11" s="219" t="s">
        <v>47</v>
      </c>
      <c r="P11" s="219" t="s">
        <v>244</v>
      </c>
      <c r="Q11" s="219" t="s">
        <v>249</v>
      </c>
      <c r="R11" s="234">
        <v>43206</v>
      </c>
      <c r="S11" s="234">
        <v>43190</v>
      </c>
      <c r="T11" s="219" t="s">
        <v>610</v>
      </c>
    </row>
    <row r="12" spans="1:20" s="203" customFormat="1" ht="51">
      <c r="A12" s="219">
        <v>2018</v>
      </c>
      <c r="B12" s="234">
        <v>43101</v>
      </c>
      <c r="C12" s="234">
        <v>43190</v>
      </c>
      <c r="D12" s="219" t="s">
        <v>31</v>
      </c>
      <c r="E12" s="219" t="s">
        <v>41</v>
      </c>
      <c r="F12" s="219" t="s">
        <v>609</v>
      </c>
      <c r="G12" s="219" t="s">
        <v>21</v>
      </c>
      <c r="H12" s="219" t="s">
        <v>134</v>
      </c>
      <c r="I12" s="219" t="s">
        <v>32</v>
      </c>
      <c r="J12" s="219" t="s">
        <v>24</v>
      </c>
      <c r="K12" s="219" t="s">
        <v>563</v>
      </c>
      <c r="L12" s="220">
        <v>1833</v>
      </c>
      <c r="M12" s="219">
        <v>0</v>
      </c>
      <c r="N12" s="235">
        <v>0.258</v>
      </c>
      <c r="O12" s="219" t="s">
        <v>47</v>
      </c>
      <c r="P12" s="219" t="s">
        <v>244</v>
      </c>
      <c r="Q12" s="219" t="s">
        <v>249</v>
      </c>
      <c r="R12" s="234">
        <v>43206</v>
      </c>
      <c r="S12" s="234">
        <v>43190</v>
      </c>
      <c r="T12" s="219" t="s">
        <v>610</v>
      </c>
    </row>
    <row r="13" spans="1:20" s="203" customFormat="1" ht="63.75">
      <c r="A13" s="219">
        <v>2018</v>
      </c>
      <c r="B13" s="234">
        <v>43101</v>
      </c>
      <c r="C13" s="234">
        <v>43190</v>
      </c>
      <c r="D13" s="219" t="s">
        <v>138</v>
      </c>
      <c r="E13" s="219" t="s">
        <v>42</v>
      </c>
      <c r="F13" s="219" t="s">
        <v>609</v>
      </c>
      <c r="G13" s="219" t="s">
        <v>21</v>
      </c>
      <c r="H13" s="219" t="s">
        <v>134</v>
      </c>
      <c r="I13" s="219" t="s">
        <v>34</v>
      </c>
      <c r="J13" s="219" t="s">
        <v>24</v>
      </c>
      <c r="K13" s="219" t="s">
        <v>563</v>
      </c>
      <c r="L13" s="220">
        <v>87651</v>
      </c>
      <c r="M13" s="219">
        <v>0</v>
      </c>
      <c r="N13" s="235">
        <v>0.244</v>
      </c>
      <c r="O13" s="219" t="s">
        <v>47</v>
      </c>
      <c r="P13" s="219" t="s">
        <v>244</v>
      </c>
      <c r="Q13" s="219" t="s">
        <v>249</v>
      </c>
      <c r="R13" s="234">
        <v>43206</v>
      </c>
      <c r="S13" s="234">
        <v>43190</v>
      </c>
      <c r="T13" s="219" t="s">
        <v>610</v>
      </c>
    </row>
    <row r="14" spans="1:20" s="203" customFormat="1" ht="51">
      <c r="A14" s="219">
        <v>2018</v>
      </c>
      <c r="B14" s="234">
        <v>43101</v>
      </c>
      <c r="C14" s="234">
        <v>43190</v>
      </c>
      <c r="D14" s="219" t="s">
        <v>139</v>
      </c>
      <c r="E14" s="219" t="s">
        <v>245</v>
      </c>
      <c r="F14" s="219" t="s">
        <v>609</v>
      </c>
      <c r="G14" s="219" t="s">
        <v>21</v>
      </c>
      <c r="H14" s="219" t="s">
        <v>134</v>
      </c>
      <c r="I14" s="219" t="s">
        <v>36</v>
      </c>
      <c r="J14" s="219" t="s">
        <v>24</v>
      </c>
      <c r="K14" s="219" t="s">
        <v>563</v>
      </c>
      <c r="L14" s="220">
        <v>515429</v>
      </c>
      <c r="M14" s="219">
        <v>0</v>
      </c>
      <c r="N14" s="235">
        <v>0.219</v>
      </c>
      <c r="O14" s="219" t="s">
        <v>47</v>
      </c>
      <c r="P14" s="219" t="s">
        <v>244</v>
      </c>
      <c r="Q14" s="219" t="s">
        <v>249</v>
      </c>
      <c r="R14" s="234">
        <v>43206</v>
      </c>
      <c r="S14" s="234">
        <v>43190</v>
      </c>
      <c r="T14" s="219" t="s">
        <v>610</v>
      </c>
    </row>
    <row r="15" spans="1:20" s="203" customFormat="1" ht="89.25">
      <c r="A15" s="212">
        <v>2018</v>
      </c>
      <c r="B15" s="236">
        <v>43101</v>
      </c>
      <c r="C15" s="236">
        <v>43190</v>
      </c>
      <c r="D15" s="212" t="s">
        <v>246</v>
      </c>
      <c r="E15" s="212" t="s">
        <v>247</v>
      </c>
      <c r="F15" s="212" t="s">
        <v>609</v>
      </c>
      <c r="G15" s="212" t="s">
        <v>21</v>
      </c>
      <c r="H15" s="212" t="s">
        <v>134</v>
      </c>
      <c r="I15" s="212" t="s">
        <v>248</v>
      </c>
      <c r="J15" s="212" t="s">
        <v>24</v>
      </c>
      <c r="K15" s="212" t="s">
        <v>563</v>
      </c>
      <c r="L15" s="212">
        <v>0</v>
      </c>
      <c r="M15" s="212">
        <v>0</v>
      </c>
      <c r="N15" s="230">
        <v>0</v>
      </c>
      <c r="O15" s="212" t="s">
        <v>47</v>
      </c>
      <c r="P15" s="212" t="s">
        <v>244</v>
      </c>
      <c r="Q15" s="212" t="s">
        <v>249</v>
      </c>
      <c r="R15" s="236">
        <v>43206</v>
      </c>
      <c r="S15" s="236">
        <v>43190</v>
      </c>
      <c r="T15" s="212" t="s">
        <v>611</v>
      </c>
    </row>
    <row r="16" spans="1:20" s="205" customFormat="1" ht="68.25" customHeight="1">
      <c r="A16" s="224">
        <v>2018</v>
      </c>
      <c r="B16" s="237">
        <v>43101</v>
      </c>
      <c r="C16" s="237">
        <v>43190</v>
      </c>
      <c r="D16" s="62" t="s">
        <v>133</v>
      </c>
      <c r="E16" s="214" t="s">
        <v>37</v>
      </c>
      <c r="F16" s="214" t="s">
        <v>609</v>
      </c>
      <c r="G16" s="62" t="s">
        <v>21</v>
      </c>
      <c r="H16" s="62" t="s">
        <v>134</v>
      </c>
      <c r="I16" s="214" t="s">
        <v>23</v>
      </c>
      <c r="J16" s="214" t="s">
        <v>24</v>
      </c>
      <c r="K16" s="219" t="s">
        <v>563</v>
      </c>
      <c r="L16" s="238">
        <v>9300</v>
      </c>
      <c r="M16" s="224">
        <v>0</v>
      </c>
      <c r="N16" s="239">
        <v>0.249</v>
      </c>
      <c r="O16" s="224" t="s">
        <v>47</v>
      </c>
      <c r="P16" s="219" t="s">
        <v>244</v>
      </c>
      <c r="Q16" s="224" t="s">
        <v>249</v>
      </c>
      <c r="R16" s="237">
        <v>43206</v>
      </c>
      <c r="S16" s="237">
        <v>43190</v>
      </c>
      <c r="T16" s="224" t="s">
        <v>610</v>
      </c>
    </row>
    <row r="17" spans="1:20" s="205" customFormat="1" ht="87" customHeight="1">
      <c r="A17" s="224">
        <v>2018</v>
      </c>
      <c r="B17" s="237">
        <v>43101</v>
      </c>
      <c r="C17" s="237">
        <v>43190</v>
      </c>
      <c r="D17" s="62" t="s">
        <v>135</v>
      </c>
      <c r="E17" s="214" t="s">
        <v>38</v>
      </c>
      <c r="F17" s="214" t="s">
        <v>609</v>
      </c>
      <c r="G17" s="214" t="s">
        <v>21</v>
      </c>
      <c r="H17" s="62" t="s">
        <v>134</v>
      </c>
      <c r="I17" s="214" t="s">
        <v>26</v>
      </c>
      <c r="J17" s="214" t="s">
        <v>24</v>
      </c>
      <c r="K17" s="219" t="s">
        <v>563</v>
      </c>
      <c r="L17" s="240">
        <v>105000</v>
      </c>
      <c r="M17" s="224">
        <v>0</v>
      </c>
      <c r="N17" s="239">
        <v>0.271</v>
      </c>
      <c r="O17" s="224" t="s">
        <v>47</v>
      </c>
      <c r="P17" s="219" t="s">
        <v>244</v>
      </c>
      <c r="Q17" s="224" t="s">
        <v>249</v>
      </c>
      <c r="R17" s="237">
        <v>43206</v>
      </c>
      <c r="S17" s="237">
        <v>43190</v>
      </c>
      <c r="T17" s="224" t="s">
        <v>610</v>
      </c>
    </row>
    <row r="18" spans="1:20" s="205" customFormat="1" ht="72" customHeight="1">
      <c r="A18" s="224">
        <v>2018</v>
      </c>
      <c r="B18" s="237">
        <v>43101</v>
      </c>
      <c r="C18" s="237">
        <v>43190</v>
      </c>
      <c r="D18" s="62" t="s">
        <v>136</v>
      </c>
      <c r="E18" s="214" t="s">
        <v>39</v>
      </c>
      <c r="F18" s="214" t="s">
        <v>609</v>
      </c>
      <c r="G18" s="214" t="s">
        <v>21</v>
      </c>
      <c r="H18" s="62" t="s">
        <v>134</v>
      </c>
      <c r="I18" s="214" t="s">
        <v>28</v>
      </c>
      <c r="J18" s="214" t="s">
        <v>24</v>
      </c>
      <c r="K18" s="219" t="s">
        <v>563</v>
      </c>
      <c r="L18" s="240">
        <v>30000</v>
      </c>
      <c r="M18" s="224">
        <v>0</v>
      </c>
      <c r="N18" s="239">
        <v>0.232</v>
      </c>
      <c r="O18" s="224" t="s">
        <v>47</v>
      </c>
      <c r="P18" s="219" t="s">
        <v>244</v>
      </c>
      <c r="Q18" s="224" t="s">
        <v>249</v>
      </c>
      <c r="R18" s="237">
        <v>43206</v>
      </c>
      <c r="S18" s="237">
        <v>43190</v>
      </c>
      <c r="T18" s="224" t="s">
        <v>610</v>
      </c>
    </row>
    <row r="19" spans="1:20" s="205" customFormat="1" ht="45" customHeight="1">
      <c r="A19" s="224">
        <v>2018</v>
      </c>
      <c r="B19" s="237">
        <v>43101</v>
      </c>
      <c r="C19" s="237">
        <v>43190</v>
      </c>
      <c r="D19" s="62" t="s">
        <v>137</v>
      </c>
      <c r="E19" s="214" t="s">
        <v>40</v>
      </c>
      <c r="F19" s="214" t="s">
        <v>609</v>
      </c>
      <c r="G19" s="214" t="s">
        <v>21</v>
      </c>
      <c r="H19" s="62" t="s">
        <v>134</v>
      </c>
      <c r="I19" s="214" t="s">
        <v>30</v>
      </c>
      <c r="J19" s="214" t="s">
        <v>24</v>
      </c>
      <c r="K19" s="219" t="s">
        <v>563</v>
      </c>
      <c r="L19" s="240">
        <v>200000</v>
      </c>
      <c r="M19" s="224">
        <v>0</v>
      </c>
      <c r="N19" s="239">
        <v>0.39</v>
      </c>
      <c r="O19" s="224" t="s">
        <v>47</v>
      </c>
      <c r="P19" s="219" t="s">
        <v>244</v>
      </c>
      <c r="Q19" s="224" t="s">
        <v>249</v>
      </c>
      <c r="R19" s="237">
        <v>43206</v>
      </c>
      <c r="S19" s="237">
        <v>43190</v>
      </c>
      <c r="T19" s="224" t="s">
        <v>610</v>
      </c>
    </row>
    <row r="20" spans="1:20" s="205" customFormat="1" ht="45" customHeight="1">
      <c r="A20" s="224">
        <v>2018</v>
      </c>
      <c r="B20" s="237">
        <v>43101</v>
      </c>
      <c r="C20" s="237">
        <v>43190</v>
      </c>
      <c r="D20" s="62" t="s">
        <v>31</v>
      </c>
      <c r="E20" s="214" t="s">
        <v>41</v>
      </c>
      <c r="F20" s="214" t="s">
        <v>609</v>
      </c>
      <c r="G20" s="214" t="s">
        <v>21</v>
      </c>
      <c r="H20" s="62" t="s">
        <v>134</v>
      </c>
      <c r="I20" s="214" t="s">
        <v>32</v>
      </c>
      <c r="J20" s="214" t="s">
        <v>24</v>
      </c>
      <c r="K20" s="219" t="s">
        <v>563</v>
      </c>
      <c r="L20" s="240">
        <v>1833</v>
      </c>
      <c r="M20" s="224">
        <v>0</v>
      </c>
      <c r="N20" s="239">
        <v>0.258</v>
      </c>
      <c r="O20" s="224" t="s">
        <v>47</v>
      </c>
      <c r="P20" s="219" t="s">
        <v>244</v>
      </c>
      <c r="Q20" s="224" t="s">
        <v>249</v>
      </c>
      <c r="R20" s="237">
        <v>43206</v>
      </c>
      <c r="S20" s="237">
        <v>43190</v>
      </c>
      <c r="T20" s="224" t="s">
        <v>610</v>
      </c>
    </row>
    <row r="21" spans="1:20" s="205" customFormat="1" ht="45" customHeight="1">
      <c r="A21" s="224">
        <v>2018</v>
      </c>
      <c r="B21" s="237">
        <v>43101</v>
      </c>
      <c r="C21" s="237">
        <v>43190</v>
      </c>
      <c r="D21" s="62" t="s">
        <v>138</v>
      </c>
      <c r="E21" s="214" t="s">
        <v>42</v>
      </c>
      <c r="F21" s="214" t="s">
        <v>609</v>
      </c>
      <c r="G21" s="214" t="s">
        <v>21</v>
      </c>
      <c r="H21" s="62" t="s">
        <v>134</v>
      </c>
      <c r="I21" s="214" t="s">
        <v>34</v>
      </c>
      <c r="J21" s="214" t="s">
        <v>24</v>
      </c>
      <c r="K21" s="219" t="s">
        <v>563</v>
      </c>
      <c r="L21" s="240">
        <v>87651</v>
      </c>
      <c r="M21" s="224">
        <v>0</v>
      </c>
      <c r="N21" s="239">
        <v>0.244</v>
      </c>
      <c r="O21" s="224" t="s">
        <v>47</v>
      </c>
      <c r="P21" s="219" t="s">
        <v>244</v>
      </c>
      <c r="Q21" s="224" t="s">
        <v>249</v>
      </c>
      <c r="R21" s="237">
        <v>43206</v>
      </c>
      <c r="S21" s="237">
        <v>43190</v>
      </c>
      <c r="T21" s="224" t="s">
        <v>610</v>
      </c>
    </row>
    <row r="22" spans="1:20" s="205" customFormat="1" ht="45" customHeight="1">
      <c r="A22" s="224">
        <v>2018</v>
      </c>
      <c r="B22" s="237">
        <v>43101</v>
      </c>
      <c r="C22" s="237">
        <v>43190</v>
      </c>
      <c r="D22" s="62" t="s">
        <v>139</v>
      </c>
      <c r="E22" s="214" t="s">
        <v>245</v>
      </c>
      <c r="F22" s="214" t="s">
        <v>609</v>
      </c>
      <c r="G22" s="214" t="s">
        <v>21</v>
      </c>
      <c r="H22" s="62" t="s">
        <v>134</v>
      </c>
      <c r="I22" s="214" t="s">
        <v>36</v>
      </c>
      <c r="J22" s="214" t="s">
        <v>24</v>
      </c>
      <c r="K22" s="219" t="s">
        <v>563</v>
      </c>
      <c r="L22" s="240">
        <v>515429</v>
      </c>
      <c r="M22" s="224">
        <v>0</v>
      </c>
      <c r="N22" s="239">
        <v>0.219</v>
      </c>
      <c r="O22" s="224" t="s">
        <v>47</v>
      </c>
      <c r="P22" s="219" t="s">
        <v>244</v>
      </c>
      <c r="Q22" s="224" t="s">
        <v>249</v>
      </c>
      <c r="R22" s="237">
        <v>43206</v>
      </c>
      <c r="S22" s="237">
        <v>43190</v>
      </c>
      <c r="T22" s="224" t="s">
        <v>610</v>
      </c>
    </row>
    <row r="23" spans="1:20" s="205" customFormat="1" ht="45" customHeight="1">
      <c r="A23" s="224">
        <v>2018</v>
      </c>
      <c r="B23" s="237">
        <v>43101</v>
      </c>
      <c r="C23" s="237">
        <v>43190</v>
      </c>
      <c r="D23" s="219" t="s">
        <v>246</v>
      </c>
      <c r="E23" s="62" t="s">
        <v>247</v>
      </c>
      <c r="F23" s="214" t="s">
        <v>609</v>
      </c>
      <c r="G23" s="214" t="s">
        <v>21</v>
      </c>
      <c r="H23" s="62" t="s">
        <v>134</v>
      </c>
      <c r="I23" s="62" t="s">
        <v>248</v>
      </c>
      <c r="J23" s="214" t="s">
        <v>24</v>
      </c>
      <c r="K23" s="219" t="s">
        <v>563</v>
      </c>
      <c r="L23" s="240">
        <v>0</v>
      </c>
      <c r="M23" s="224">
        <v>0</v>
      </c>
      <c r="N23" s="225">
        <v>0</v>
      </c>
      <c r="O23" s="224" t="s">
        <v>47</v>
      </c>
      <c r="P23" s="219" t="s">
        <v>244</v>
      </c>
      <c r="Q23" s="224" t="s">
        <v>249</v>
      </c>
      <c r="R23" s="237">
        <v>43206</v>
      </c>
      <c r="S23" s="237">
        <v>43190</v>
      </c>
      <c r="T23" s="62" t="s">
        <v>611</v>
      </c>
    </row>
    <row r="24" spans="1:20" s="205" customFormat="1" ht="45" customHeight="1">
      <c r="A24" s="224">
        <v>2018</v>
      </c>
      <c r="B24" s="237">
        <v>43191</v>
      </c>
      <c r="C24" s="237">
        <v>43281</v>
      </c>
      <c r="D24" s="62" t="s">
        <v>133</v>
      </c>
      <c r="E24" s="214" t="s">
        <v>37</v>
      </c>
      <c r="F24" s="214" t="s">
        <v>609</v>
      </c>
      <c r="G24" s="62" t="s">
        <v>21</v>
      </c>
      <c r="H24" s="62" t="s">
        <v>134</v>
      </c>
      <c r="I24" s="214" t="s">
        <v>23</v>
      </c>
      <c r="J24" s="214" t="s">
        <v>24</v>
      </c>
      <c r="K24" s="219" t="s">
        <v>563</v>
      </c>
      <c r="L24" s="238">
        <v>9300</v>
      </c>
      <c r="M24" s="224">
        <v>0</v>
      </c>
      <c r="N24" s="239">
        <v>0.5</v>
      </c>
      <c r="O24" s="224" t="s">
        <v>47</v>
      </c>
      <c r="P24" s="219" t="s">
        <v>244</v>
      </c>
      <c r="Q24" s="224" t="s">
        <v>249</v>
      </c>
      <c r="R24" s="237">
        <v>43294</v>
      </c>
      <c r="S24" s="237">
        <v>43281</v>
      </c>
      <c r="T24" s="224" t="s">
        <v>610</v>
      </c>
    </row>
    <row r="25" spans="1:20" s="203" customFormat="1" ht="76.5">
      <c r="A25" s="224">
        <v>2018</v>
      </c>
      <c r="B25" s="237">
        <v>43191</v>
      </c>
      <c r="C25" s="237">
        <v>43281</v>
      </c>
      <c r="D25" s="62" t="s">
        <v>135</v>
      </c>
      <c r="E25" s="214" t="s">
        <v>38</v>
      </c>
      <c r="F25" s="214" t="s">
        <v>609</v>
      </c>
      <c r="G25" s="214" t="s">
        <v>21</v>
      </c>
      <c r="H25" s="62" t="s">
        <v>134</v>
      </c>
      <c r="I25" s="214" t="s">
        <v>26</v>
      </c>
      <c r="J25" s="214" t="s">
        <v>24</v>
      </c>
      <c r="K25" s="219" t="s">
        <v>563</v>
      </c>
      <c r="L25" s="240">
        <v>105000</v>
      </c>
      <c r="M25" s="224">
        <v>0</v>
      </c>
      <c r="N25" s="239">
        <v>0.546</v>
      </c>
      <c r="O25" s="224" t="s">
        <v>47</v>
      </c>
      <c r="P25" s="219" t="s">
        <v>244</v>
      </c>
      <c r="Q25" s="224" t="s">
        <v>249</v>
      </c>
      <c r="R25" s="237">
        <v>43294</v>
      </c>
      <c r="S25" s="237">
        <v>43281</v>
      </c>
      <c r="T25" s="224" t="s">
        <v>610</v>
      </c>
    </row>
    <row r="26" spans="1:20" s="203" customFormat="1" ht="51">
      <c r="A26" s="224">
        <v>2018</v>
      </c>
      <c r="B26" s="237">
        <v>43191</v>
      </c>
      <c r="C26" s="237">
        <v>43281</v>
      </c>
      <c r="D26" s="62" t="s">
        <v>136</v>
      </c>
      <c r="E26" s="214" t="s">
        <v>39</v>
      </c>
      <c r="F26" s="214" t="s">
        <v>609</v>
      </c>
      <c r="G26" s="214" t="s">
        <v>21</v>
      </c>
      <c r="H26" s="62" t="s">
        <v>134</v>
      </c>
      <c r="I26" s="214" t="s">
        <v>28</v>
      </c>
      <c r="J26" s="214" t="s">
        <v>24</v>
      </c>
      <c r="K26" s="219" t="s">
        <v>563</v>
      </c>
      <c r="L26" s="240">
        <v>30000</v>
      </c>
      <c r="M26" s="224">
        <v>0</v>
      </c>
      <c r="N26" s="239">
        <v>0.474</v>
      </c>
      <c r="O26" s="224" t="s">
        <v>47</v>
      </c>
      <c r="P26" s="219" t="s">
        <v>244</v>
      </c>
      <c r="Q26" s="224" t="s">
        <v>249</v>
      </c>
      <c r="R26" s="237">
        <v>43294</v>
      </c>
      <c r="S26" s="237">
        <v>43281</v>
      </c>
      <c r="T26" s="224" t="s">
        <v>610</v>
      </c>
    </row>
    <row r="27" spans="1:20" s="203" customFormat="1" ht="76.5">
      <c r="A27" s="224">
        <v>2018</v>
      </c>
      <c r="B27" s="237">
        <v>43191</v>
      </c>
      <c r="C27" s="237">
        <v>43281</v>
      </c>
      <c r="D27" s="62" t="s">
        <v>137</v>
      </c>
      <c r="E27" s="214" t="s">
        <v>40</v>
      </c>
      <c r="F27" s="214" t="s">
        <v>609</v>
      </c>
      <c r="G27" s="214" t="s">
        <v>21</v>
      </c>
      <c r="H27" s="62" t="s">
        <v>134</v>
      </c>
      <c r="I27" s="214" t="s">
        <v>30</v>
      </c>
      <c r="J27" s="214" t="s">
        <v>24</v>
      </c>
      <c r="K27" s="219" t="s">
        <v>563</v>
      </c>
      <c r="L27" s="240">
        <v>200000</v>
      </c>
      <c r="M27" s="224">
        <v>0</v>
      </c>
      <c r="N27" s="239">
        <v>0.696</v>
      </c>
      <c r="O27" s="224" t="s">
        <v>47</v>
      </c>
      <c r="P27" s="219" t="s">
        <v>244</v>
      </c>
      <c r="Q27" s="224" t="s">
        <v>249</v>
      </c>
      <c r="R27" s="237">
        <v>43294</v>
      </c>
      <c r="S27" s="237">
        <v>43281</v>
      </c>
      <c r="T27" s="224" t="s">
        <v>610</v>
      </c>
    </row>
    <row r="28" spans="1:20" s="203" customFormat="1" ht="51">
      <c r="A28" s="224">
        <v>2018</v>
      </c>
      <c r="B28" s="237">
        <v>43191</v>
      </c>
      <c r="C28" s="237">
        <v>43281</v>
      </c>
      <c r="D28" s="62" t="s">
        <v>31</v>
      </c>
      <c r="E28" s="214" t="s">
        <v>41</v>
      </c>
      <c r="F28" s="214" t="s">
        <v>609</v>
      </c>
      <c r="G28" s="214" t="s">
        <v>21</v>
      </c>
      <c r="H28" s="62" t="s">
        <v>134</v>
      </c>
      <c r="I28" s="214" t="s">
        <v>32</v>
      </c>
      <c r="J28" s="214" t="s">
        <v>24</v>
      </c>
      <c r="K28" s="219" t="s">
        <v>563</v>
      </c>
      <c r="L28" s="240">
        <v>1833</v>
      </c>
      <c r="M28" s="224">
        <v>0</v>
      </c>
      <c r="N28" s="239">
        <v>0.532</v>
      </c>
      <c r="O28" s="224" t="s">
        <v>47</v>
      </c>
      <c r="P28" s="219" t="s">
        <v>244</v>
      </c>
      <c r="Q28" s="224" t="s">
        <v>249</v>
      </c>
      <c r="R28" s="237">
        <v>43294</v>
      </c>
      <c r="S28" s="237">
        <v>43281</v>
      </c>
      <c r="T28" s="224" t="s">
        <v>610</v>
      </c>
    </row>
    <row r="29" spans="1:20" s="203" customFormat="1" ht="63.75">
      <c r="A29" s="224">
        <v>2018</v>
      </c>
      <c r="B29" s="237">
        <v>43191</v>
      </c>
      <c r="C29" s="237">
        <v>43281</v>
      </c>
      <c r="D29" s="62" t="s">
        <v>138</v>
      </c>
      <c r="E29" s="214" t="s">
        <v>42</v>
      </c>
      <c r="F29" s="214" t="s">
        <v>609</v>
      </c>
      <c r="G29" s="214" t="s">
        <v>21</v>
      </c>
      <c r="H29" s="62" t="s">
        <v>134</v>
      </c>
      <c r="I29" s="214" t="s">
        <v>34</v>
      </c>
      <c r="J29" s="214" t="s">
        <v>24</v>
      </c>
      <c r="K29" s="219" t="s">
        <v>563</v>
      </c>
      <c r="L29" s="240">
        <v>87651</v>
      </c>
      <c r="M29" s="224">
        <v>0</v>
      </c>
      <c r="N29" s="239">
        <v>0.494</v>
      </c>
      <c r="O29" s="224" t="s">
        <v>47</v>
      </c>
      <c r="P29" s="219" t="s">
        <v>244</v>
      </c>
      <c r="Q29" s="224" t="s">
        <v>249</v>
      </c>
      <c r="R29" s="237">
        <v>43294</v>
      </c>
      <c r="S29" s="237">
        <v>43281</v>
      </c>
      <c r="T29" s="224" t="s">
        <v>610</v>
      </c>
    </row>
    <row r="30" spans="1:20" s="203" customFormat="1" ht="51">
      <c r="A30" s="224">
        <v>2018</v>
      </c>
      <c r="B30" s="237">
        <v>43191</v>
      </c>
      <c r="C30" s="237">
        <v>43281</v>
      </c>
      <c r="D30" s="62" t="s">
        <v>139</v>
      </c>
      <c r="E30" s="214" t="s">
        <v>245</v>
      </c>
      <c r="F30" s="214" t="s">
        <v>609</v>
      </c>
      <c r="G30" s="214" t="s">
        <v>21</v>
      </c>
      <c r="H30" s="62" t="s">
        <v>134</v>
      </c>
      <c r="I30" s="214" t="s">
        <v>36</v>
      </c>
      <c r="J30" s="214" t="s">
        <v>24</v>
      </c>
      <c r="K30" s="219" t="s">
        <v>563</v>
      </c>
      <c r="L30" s="240">
        <v>515429</v>
      </c>
      <c r="M30" s="224">
        <v>0</v>
      </c>
      <c r="N30" s="239">
        <v>0.473</v>
      </c>
      <c r="O30" s="224" t="s">
        <v>47</v>
      </c>
      <c r="P30" s="219" t="s">
        <v>244</v>
      </c>
      <c r="Q30" s="224" t="s">
        <v>249</v>
      </c>
      <c r="R30" s="237">
        <v>43294</v>
      </c>
      <c r="S30" s="237">
        <v>43281</v>
      </c>
      <c r="T30" s="224" t="s">
        <v>610</v>
      </c>
    </row>
    <row r="31" spans="1:20" s="203" customFormat="1" ht="89.25">
      <c r="A31" s="224">
        <v>2018</v>
      </c>
      <c r="B31" s="237">
        <v>43191</v>
      </c>
      <c r="C31" s="237">
        <v>43281</v>
      </c>
      <c r="D31" s="219" t="s">
        <v>246</v>
      </c>
      <c r="E31" s="62" t="s">
        <v>247</v>
      </c>
      <c r="F31" s="214" t="s">
        <v>609</v>
      </c>
      <c r="G31" s="214" t="s">
        <v>21</v>
      </c>
      <c r="H31" s="62" t="s">
        <v>134</v>
      </c>
      <c r="I31" s="62" t="s">
        <v>248</v>
      </c>
      <c r="J31" s="214" t="s">
        <v>24</v>
      </c>
      <c r="K31" s="219" t="s">
        <v>563</v>
      </c>
      <c r="L31" s="240">
        <v>0</v>
      </c>
      <c r="M31" s="224">
        <v>0</v>
      </c>
      <c r="N31" s="239">
        <v>0</v>
      </c>
      <c r="O31" s="224" t="s">
        <v>47</v>
      </c>
      <c r="P31" s="219" t="s">
        <v>244</v>
      </c>
      <c r="Q31" s="224" t="s">
        <v>249</v>
      </c>
      <c r="R31" s="237">
        <v>43294</v>
      </c>
      <c r="S31" s="237">
        <v>43281</v>
      </c>
      <c r="T31" s="62" t="s">
        <v>611</v>
      </c>
    </row>
    <row r="32" spans="1:20" s="203" customFormat="1" ht="63.75">
      <c r="A32" s="214" t="s">
        <v>612</v>
      </c>
      <c r="B32" s="214" t="s">
        <v>864</v>
      </c>
      <c r="C32" s="214" t="s">
        <v>865</v>
      </c>
      <c r="D32" s="214" t="s">
        <v>133</v>
      </c>
      <c r="E32" s="214" t="s">
        <v>37</v>
      </c>
      <c r="F32" s="214" t="s">
        <v>609</v>
      </c>
      <c r="G32" s="214" t="s">
        <v>21</v>
      </c>
      <c r="H32" s="214" t="s">
        <v>134</v>
      </c>
      <c r="I32" s="214" t="s">
        <v>23</v>
      </c>
      <c r="J32" s="214" t="s">
        <v>24</v>
      </c>
      <c r="K32" s="214" t="s">
        <v>563</v>
      </c>
      <c r="L32" s="214" t="s">
        <v>923</v>
      </c>
      <c r="M32" s="214" t="s">
        <v>616</v>
      </c>
      <c r="N32" s="214" t="s">
        <v>924</v>
      </c>
      <c r="O32" s="214" t="s">
        <v>47</v>
      </c>
      <c r="P32" s="214" t="s">
        <v>244</v>
      </c>
      <c r="Q32" s="214" t="s">
        <v>249</v>
      </c>
      <c r="R32" s="214" t="s">
        <v>869</v>
      </c>
      <c r="S32" s="214" t="s">
        <v>865</v>
      </c>
      <c r="T32" s="214" t="s">
        <v>620</v>
      </c>
    </row>
    <row r="33" spans="1:20" s="203" customFormat="1" ht="76.5">
      <c r="A33" s="214" t="s">
        <v>612</v>
      </c>
      <c r="B33" s="214" t="s">
        <v>864</v>
      </c>
      <c r="C33" s="214" t="s">
        <v>865</v>
      </c>
      <c r="D33" s="214" t="s">
        <v>135</v>
      </c>
      <c r="E33" s="214" t="s">
        <v>38</v>
      </c>
      <c r="F33" s="214" t="s">
        <v>609</v>
      </c>
      <c r="G33" s="214" t="s">
        <v>21</v>
      </c>
      <c r="H33" s="214" t="s">
        <v>134</v>
      </c>
      <c r="I33" s="214" t="s">
        <v>26</v>
      </c>
      <c r="J33" s="214" t="s">
        <v>24</v>
      </c>
      <c r="K33" s="214" t="s">
        <v>563</v>
      </c>
      <c r="L33" s="214" t="s">
        <v>925</v>
      </c>
      <c r="M33" s="214" t="s">
        <v>616</v>
      </c>
      <c r="N33" s="214" t="s">
        <v>926</v>
      </c>
      <c r="O33" s="214" t="s">
        <v>47</v>
      </c>
      <c r="P33" s="214" t="s">
        <v>244</v>
      </c>
      <c r="Q33" s="214" t="s">
        <v>249</v>
      </c>
      <c r="R33" s="214" t="s">
        <v>869</v>
      </c>
      <c r="S33" s="214" t="s">
        <v>865</v>
      </c>
      <c r="T33" s="214" t="s">
        <v>620</v>
      </c>
    </row>
    <row r="34" spans="1:20" s="203" customFormat="1" ht="51">
      <c r="A34" s="214" t="s">
        <v>612</v>
      </c>
      <c r="B34" s="214" t="s">
        <v>864</v>
      </c>
      <c r="C34" s="214" t="s">
        <v>865</v>
      </c>
      <c r="D34" s="214" t="s">
        <v>136</v>
      </c>
      <c r="E34" s="214" t="s">
        <v>39</v>
      </c>
      <c r="F34" s="214" t="s">
        <v>609</v>
      </c>
      <c r="G34" s="214" t="s">
        <v>21</v>
      </c>
      <c r="H34" s="214" t="s">
        <v>134</v>
      </c>
      <c r="I34" s="214" t="s">
        <v>28</v>
      </c>
      <c r="J34" s="214" t="s">
        <v>24</v>
      </c>
      <c r="K34" s="214" t="s">
        <v>563</v>
      </c>
      <c r="L34" s="214" t="s">
        <v>927</v>
      </c>
      <c r="M34" s="214" t="s">
        <v>616</v>
      </c>
      <c r="N34" s="214" t="s">
        <v>928</v>
      </c>
      <c r="O34" s="214" t="s">
        <v>47</v>
      </c>
      <c r="P34" s="214" t="s">
        <v>244</v>
      </c>
      <c r="Q34" s="214" t="s">
        <v>249</v>
      </c>
      <c r="R34" s="214" t="s">
        <v>869</v>
      </c>
      <c r="S34" s="214" t="s">
        <v>865</v>
      </c>
      <c r="T34" s="214" t="s">
        <v>620</v>
      </c>
    </row>
    <row r="35" spans="1:20" s="203" customFormat="1" ht="76.5">
      <c r="A35" s="214" t="s">
        <v>612</v>
      </c>
      <c r="B35" s="214" t="s">
        <v>864</v>
      </c>
      <c r="C35" s="214" t="s">
        <v>865</v>
      </c>
      <c r="D35" s="214" t="s">
        <v>137</v>
      </c>
      <c r="E35" s="214" t="s">
        <v>40</v>
      </c>
      <c r="F35" s="214" t="s">
        <v>609</v>
      </c>
      <c r="G35" s="214" t="s">
        <v>21</v>
      </c>
      <c r="H35" s="214" t="s">
        <v>134</v>
      </c>
      <c r="I35" s="214" t="s">
        <v>30</v>
      </c>
      <c r="J35" s="214" t="s">
        <v>24</v>
      </c>
      <c r="K35" s="214" t="s">
        <v>563</v>
      </c>
      <c r="L35" s="214" t="s">
        <v>929</v>
      </c>
      <c r="M35" s="214" t="s">
        <v>930</v>
      </c>
      <c r="N35" s="214" t="s">
        <v>931</v>
      </c>
      <c r="O35" s="214" t="s">
        <v>47</v>
      </c>
      <c r="P35" s="214" t="s">
        <v>244</v>
      </c>
      <c r="Q35" s="214" t="s">
        <v>249</v>
      </c>
      <c r="R35" s="214" t="s">
        <v>869</v>
      </c>
      <c r="S35" s="214" t="s">
        <v>865</v>
      </c>
      <c r="T35" s="214" t="s">
        <v>932</v>
      </c>
    </row>
    <row r="36" spans="1:20" s="203" customFormat="1" ht="51">
      <c r="A36" s="214" t="s">
        <v>612</v>
      </c>
      <c r="B36" s="214" t="s">
        <v>864</v>
      </c>
      <c r="C36" s="214" t="s">
        <v>865</v>
      </c>
      <c r="D36" s="214" t="s">
        <v>31</v>
      </c>
      <c r="E36" s="214" t="s">
        <v>41</v>
      </c>
      <c r="F36" s="214" t="s">
        <v>609</v>
      </c>
      <c r="G36" s="214" t="s">
        <v>21</v>
      </c>
      <c r="H36" s="214" t="s">
        <v>134</v>
      </c>
      <c r="I36" s="214" t="s">
        <v>32</v>
      </c>
      <c r="J36" s="214" t="s">
        <v>24</v>
      </c>
      <c r="K36" s="214" t="s">
        <v>563</v>
      </c>
      <c r="L36" s="214" t="s">
        <v>933</v>
      </c>
      <c r="M36" s="214" t="s">
        <v>616</v>
      </c>
      <c r="N36" s="214" t="s">
        <v>934</v>
      </c>
      <c r="O36" s="214" t="s">
        <v>47</v>
      </c>
      <c r="P36" s="214" t="s">
        <v>244</v>
      </c>
      <c r="Q36" s="214" t="s">
        <v>249</v>
      </c>
      <c r="R36" s="214" t="s">
        <v>869</v>
      </c>
      <c r="S36" s="214" t="s">
        <v>865</v>
      </c>
      <c r="T36" s="214" t="s">
        <v>620</v>
      </c>
    </row>
    <row r="37" spans="1:20" s="203" customFormat="1" ht="63.75">
      <c r="A37" s="214" t="s">
        <v>612</v>
      </c>
      <c r="B37" s="214" t="s">
        <v>864</v>
      </c>
      <c r="C37" s="214" t="s">
        <v>865</v>
      </c>
      <c r="D37" s="214" t="s">
        <v>138</v>
      </c>
      <c r="E37" s="214" t="s">
        <v>42</v>
      </c>
      <c r="F37" s="214" t="s">
        <v>609</v>
      </c>
      <c r="G37" s="214" t="s">
        <v>21</v>
      </c>
      <c r="H37" s="214" t="s">
        <v>134</v>
      </c>
      <c r="I37" s="214" t="s">
        <v>34</v>
      </c>
      <c r="J37" s="214" t="s">
        <v>24</v>
      </c>
      <c r="K37" s="214" t="s">
        <v>563</v>
      </c>
      <c r="L37" s="214" t="s">
        <v>935</v>
      </c>
      <c r="M37" s="214" t="s">
        <v>616</v>
      </c>
      <c r="N37" s="214" t="s">
        <v>936</v>
      </c>
      <c r="O37" s="214" t="s">
        <v>47</v>
      </c>
      <c r="P37" s="214" t="s">
        <v>244</v>
      </c>
      <c r="Q37" s="214" t="s">
        <v>249</v>
      </c>
      <c r="R37" s="214" t="s">
        <v>869</v>
      </c>
      <c r="S37" s="214" t="s">
        <v>865</v>
      </c>
      <c r="T37" s="214" t="s">
        <v>620</v>
      </c>
    </row>
    <row r="38" spans="1:20" s="203" customFormat="1" ht="51">
      <c r="A38" s="214" t="s">
        <v>612</v>
      </c>
      <c r="B38" s="214" t="s">
        <v>864</v>
      </c>
      <c r="C38" s="214" t="s">
        <v>865</v>
      </c>
      <c r="D38" s="214" t="s">
        <v>139</v>
      </c>
      <c r="E38" s="214" t="s">
        <v>245</v>
      </c>
      <c r="F38" s="214" t="s">
        <v>609</v>
      </c>
      <c r="G38" s="214" t="s">
        <v>21</v>
      </c>
      <c r="H38" s="214" t="s">
        <v>134</v>
      </c>
      <c r="I38" s="214" t="s">
        <v>36</v>
      </c>
      <c r="J38" s="214" t="s">
        <v>24</v>
      </c>
      <c r="K38" s="214" t="s">
        <v>563</v>
      </c>
      <c r="L38" s="214" t="s">
        <v>937</v>
      </c>
      <c r="M38" s="214" t="s">
        <v>616</v>
      </c>
      <c r="N38" s="214" t="s">
        <v>938</v>
      </c>
      <c r="O38" s="214" t="s">
        <v>47</v>
      </c>
      <c r="P38" s="214" t="s">
        <v>244</v>
      </c>
      <c r="Q38" s="214" t="s">
        <v>249</v>
      </c>
      <c r="R38" s="214" t="s">
        <v>869</v>
      </c>
      <c r="S38" s="214" t="s">
        <v>865</v>
      </c>
      <c r="T38" s="214" t="s">
        <v>620</v>
      </c>
    </row>
    <row r="39" spans="1:20" s="203" customFormat="1" ht="165.75">
      <c r="A39" s="214" t="s">
        <v>612</v>
      </c>
      <c r="B39" s="214" t="s">
        <v>864</v>
      </c>
      <c r="C39" s="214" t="s">
        <v>865</v>
      </c>
      <c r="D39" s="214" t="s">
        <v>246</v>
      </c>
      <c r="E39" s="214" t="s">
        <v>247</v>
      </c>
      <c r="F39" s="214" t="s">
        <v>609</v>
      </c>
      <c r="G39" s="214" t="s">
        <v>21</v>
      </c>
      <c r="H39" s="214" t="s">
        <v>134</v>
      </c>
      <c r="I39" s="214" t="s">
        <v>248</v>
      </c>
      <c r="J39" s="214" t="s">
        <v>24</v>
      </c>
      <c r="K39" s="214" t="s">
        <v>563</v>
      </c>
      <c r="L39" s="214" t="s">
        <v>616</v>
      </c>
      <c r="M39" s="214" t="s">
        <v>616</v>
      </c>
      <c r="N39" s="214" t="s">
        <v>617</v>
      </c>
      <c r="O39" s="214" t="s">
        <v>47</v>
      </c>
      <c r="P39" s="214" t="s">
        <v>244</v>
      </c>
      <c r="Q39" s="214" t="s">
        <v>249</v>
      </c>
      <c r="R39" s="214" t="s">
        <v>869</v>
      </c>
      <c r="S39" s="214" t="s">
        <v>865</v>
      </c>
      <c r="T39" s="214" t="s">
        <v>939</v>
      </c>
    </row>
    <row r="40" spans="1:20" s="203" customFormat="1" ht="165.75">
      <c r="A40" s="214" t="s">
        <v>612</v>
      </c>
      <c r="B40" s="214" t="s">
        <v>613</v>
      </c>
      <c r="C40" s="214" t="s">
        <v>614</v>
      </c>
      <c r="D40" s="214" t="s">
        <v>615</v>
      </c>
      <c r="E40" s="214" t="s">
        <v>615</v>
      </c>
      <c r="F40" s="214" t="s">
        <v>615</v>
      </c>
      <c r="G40" s="214" t="s">
        <v>615</v>
      </c>
      <c r="H40" s="214" t="s">
        <v>615</v>
      </c>
      <c r="I40" s="214" t="s">
        <v>615</v>
      </c>
      <c r="J40" s="214" t="s">
        <v>615</v>
      </c>
      <c r="K40" s="214" t="s">
        <v>615</v>
      </c>
      <c r="L40" s="214" t="s">
        <v>616</v>
      </c>
      <c r="M40" s="214" t="s">
        <v>617</v>
      </c>
      <c r="N40" s="214" t="s">
        <v>617</v>
      </c>
      <c r="O40" s="214" t="s">
        <v>47</v>
      </c>
      <c r="P40" s="214" t="s">
        <v>615</v>
      </c>
      <c r="Q40" s="214" t="s">
        <v>618</v>
      </c>
      <c r="R40" s="214" t="s">
        <v>619</v>
      </c>
      <c r="S40" s="214" t="s">
        <v>614</v>
      </c>
      <c r="T40" s="214" t="s">
        <v>620</v>
      </c>
    </row>
    <row r="41" spans="1:20" s="203" customFormat="1" ht="51">
      <c r="A41" s="214" t="s">
        <v>612</v>
      </c>
      <c r="B41" s="214" t="s">
        <v>613</v>
      </c>
      <c r="C41" s="214" t="s">
        <v>614</v>
      </c>
      <c r="D41" s="214" t="s">
        <v>197</v>
      </c>
      <c r="E41" s="214" t="s">
        <v>198</v>
      </c>
      <c r="F41" s="214" t="s">
        <v>53</v>
      </c>
      <c r="G41" s="214" t="s">
        <v>199</v>
      </c>
      <c r="H41" s="214" t="s">
        <v>200</v>
      </c>
      <c r="I41" s="214" t="s">
        <v>201</v>
      </c>
      <c r="J41" s="214" t="s">
        <v>46</v>
      </c>
      <c r="K41" s="214" t="s">
        <v>621</v>
      </c>
      <c r="L41" s="214" t="s">
        <v>622</v>
      </c>
      <c r="M41" s="214" t="s">
        <v>617</v>
      </c>
      <c r="N41" s="214" t="s">
        <v>623</v>
      </c>
      <c r="O41" s="214" t="s">
        <v>47</v>
      </c>
      <c r="P41" s="214" t="s">
        <v>196</v>
      </c>
      <c r="Q41" s="214" t="s">
        <v>624</v>
      </c>
      <c r="R41" s="214" t="s">
        <v>619</v>
      </c>
      <c r="S41" s="214" t="s">
        <v>614</v>
      </c>
      <c r="T41" s="214" t="s">
        <v>620</v>
      </c>
    </row>
    <row r="42" spans="1:20" s="203" customFormat="1" ht="165.75">
      <c r="A42" s="214" t="s">
        <v>612</v>
      </c>
      <c r="B42" s="214" t="s">
        <v>613</v>
      </c>
      <c r="C42" s="214" t="s">
        <v>614</v>
      </c>
      <c r="D42" s="214" t="s">
        <v>615</v>
      </c>
      <c r="E42" s="214" t="s">
        <v>615</v>
      </c>
      <c r="F42" s="214" t="s">
        <v>615</v>
      </c>
      <c r="G42" s="214" t="s">
        <v>615</v>
      </c>
      <c r="H42" s="214" t="s">
        <v>615</v>
      </c>
      <c r="I42" s="214" t="s">
        <v>615</v>
      </c>
      <c r="J42" s="214" t="s">
        <v>615</v>
      </c>
      <c r="K42" s="214" t="s">
        <v>615</v>
      </c>
      <c r="L42" s="214" t="s">
        <v>616</v>
      </c>
      <c r="M42" s="214" t="s">
        <v>617</v>
      </c>
      <c r="N42" s="214" t="s">
        <v>617</v>
      </c>
      <c r="O42" s="214" t="s">
        <v>47</v>
      </c>
      <c r="P42" s="214" t="s">
        <v>615</v>
      </c>
      <c r="Q42" s="214" t="s">
        <v>618</v>
      </c>
      <c r="R42" s="214" t="s">
        <v>619</v>
      </c>
      <c r="S42" s="214" t="s">
        <v>614</v>
      </c>
      <c r="T42" s="214" t="s">
        <v>620</v>
      </c>
    </row>
    <row r="43" spans="1:20" s="203" customFormat="1" ht="165.75">
      <c r="A43" s="214" t="s">
        <v>612</v>
      </c>
      <c r="B43" s="214" t="s">
        <v>613</v>
      </c>
      <c r="C43" s="214" t="s">
        <v>614</v>
      </c>
      <c r="D43" s="214" t="s">
        <v>209</v>
      </c>
      <c r="E43" s="214" t="s">
        <v>625</v>
      </c>
      <c r="F43" s="214" t="s">
        <v>53</v>
      </c>
      <c r="G43" s="214" t="s">
        <v>626</v>
      </c>
      <c r="H43" s="214" t="s">
        <v>212</v>
      </c>
      <c r="I43" s="214" t="s">
        <v>627</v>
      </c>
      <c r="J43" s="214" t="s">
        <v>46</v>
      </c>
      <c r="K43" s="214" t="s">
        <v>621</v>
      </c>
      <c r="L43" s="214" t="s">
        <v>628</v>
      </c>
      <c r="M43" s="214" t="s">
        <v>617</v>
      </c>
      <c r="N43" s="214" t="s">
        <v>629</v>
      </c>
      <c r="O43" s="214" t="s">
        <v>47</v>
      </c>
      <c r="P43" s="214" t="s">
        <v>196</v>
      </c>
      <c r="Q43" s="214" t="s">
        <v>618</v>
      </c>
      <c r="R43" s="214" t="s">
        <v>619</v>
      </c>
      <c r="S43" s="214" t="s">
        <v>614</v>
      </c>
      <c r="T43" s="214" t="s">
        <v>620</v>
      </c>
    </row>
    <row r="44" spans="1:20" s="203" customFormat="1" ht="165.75">
      <c r="A44" s="214" t="s">
        <v>612</v>
      </c>
      <c r="B44" s="214" t="s">
        <v>613</v>
      </c>
      <c r="C44" s="214" t="s">
        <v>614</v>
      </c>
      <c r="D44" s="214" t="s">
        <v>630</v>
      </c>
      <c r="E44" s="214" t="s">
        <v>216</v>
      </c>
      <c r="F44" s="214" t="s">
        <v>53</v>
      </c>
      <c r="G44" s="214" t="s">
        <v>217</v>
      </c>
      <c r="H44" s="214" t="s">
        <v>631</v>
      </c>
      <c r="I44" s="214" t="s">
        <v>219</v>
      </c>
      <c r="J44" s="214" t="s">
        <v>46</v>
      </c>
      <c r="K44" s="214" t="s">
        <v>621</v>
      </c>
      <c r="L44" s="214" t="s">
        <v>632</v>
      </c>
      <c r="M44" s="214" t="s">
        <v>617</v>
      </c>
      <c r="N44" s="214" t="s">
        <v>617</v>
      </c>
      <c r="O44" s="214" t="s">
        <v>47</v>
      </c>
      <c r="P44" s="214" t="s">
        <v>196</v>
      </c>
      <c r="Q44" s="214" t="s">
        <v>633</v>
      </c>
      <c r="R44" s="214" t="s">
        <v>619</v>
      </c>
      <c r="S44" s="214" t="s">
        <v>614</v>
      </c>
      <c r="T44" s="214" t="s">
        <v>620</v>
      </c>
    </row>
    <row r="45" spans="1:20" s="203" customFormat="1" ht="114.75">
      <c r="A45" s="214" t="s">
        <v>612</v>
      </c>
      <c r="B45" s="214" t="s">
        <v>613</v>
      </c>
      <c r="C45" s="214" t="s">
        <v>614</v>
      </c>
      <c r="D45" s="214" t="s">
        <v>634</v>
      </c>
      <c r="E45" s="214" t="s">
        <v>635</v>
      </c>
      <c r="F45" s="214" t="s">
        <v>61</v>
      </c>
      <c r="G45" s="214" t="s">
        <v>217</v>
      </c>
      <c r="H45" s="214" t="s">
        <v>636</v>
      </c>
      <c r="I45" s="214" t="s">
        <v>219</v>
      </c>
      <c r="J45" s="214" t="s">
        <v>44</v>
      </c>
      <c r="K45" s="214" t="s">
        <v>621</v>
      </c>
      <c r="L45" s="214" t="s">
        <v>637</v>
      </c>
      <c r="M45" s="214" t="s">
        <v>617</v>
      </c>
      <c r="N45" s="214" t="s">
        <v>638</v>
      </c>
      <c r="O45" s="214" t="s">
        <v>47</v>
      </c>
      <c r="P45" s="214" t="s">
        <v>196</v>
      </c>
      <c r="Q45" s="214" t="s">
        <v>633</v>
      </c>
      <c r="R45" s="214" t="s">
        <v>619</v>
      </c>
      <c r="S45" s="214" t="s">
        <v>614</v>
      </c>
      <c r="T45" s="214" t="s">
        <v>620</v>
      </c>
    </row>
    <row r="46" spans="1:20" s="203" customFormat="1" ht="102">
      <c r="A46" s="214" t="s">
        <v>612</v>
      </c>
      <c r="B46" s="214" t="s">
        <v>613</v>
      </c>
      <c r="C46" s="214" t="s">
        <v>614</v>
      </c>
      <c r="D46" s="214" t="s">
        <v>221</v>
      </c>
      <c r="E46" s="214" t="s">
        <v>222</v>
      </c>
      <c r="F46" s="214" t="s">
        <v>53</v>
      </c>
      <c r="G46" s="214" t="s">
        <v>223</v>
      </c>
      <c r="H46" s="214" t="s">
        <v>224</v>
      </c>
      <c r="I46" s="214" t="s">
        <v>225</v>
      </c>
      <c r="J46" s="214" t="s">
        <v>44</v>
      </c>
      <c r="K46" s="214" t="s">
        <v>621</v>
      </c>
      <c r="L46" s="214" t="s">
        <v>226</v>
      </c>
      <c r="M46" s="214" t="s">
        <v>617</v>
      </c>
      <c r="N46" s="214" t="s">
        <v>617</v>
      </c>
      <c r="O46" s="214" t="s">
        <v>47</v>
      </c>
      <c r="P46" s="214" t="s">
        <v>196</v>
      </c>
      <c r="Q46" s="214" t="s">
        <v>639</v>
      </c>
      <c r="R46" s="214" t="s">
        <v>619</v>
      </c>
      <c r="S46" s="214" t="s">
        <v>614</v>
      </c>
      <c r="T46" s="214" t="s">
        <v>620</v>
      </c>
    </row>
    <row r="47" spans="1:20" s="203" customFormat="1" ht="102">
      <c r="A47" s="214" t="s">
        <v>612</v>
      </c>
      <c r="B47" s="214" t="s">
        <v>613</v>
      </c>
      <c r="C47" s="214" t="s">
        <v>614</v>
      </c>
      <c r="D47" s="214" t="s">
        <v>640</v>
      </c>
      <c r="E47" s="214" t="s">
        <v>228</v>
      </c>
      <c r="F47" s="214" t="s">
        <v>53</v>
      </c>
      <c r="G47" s="214" t="s">
        <v>229</v>
      </c>
      <c r="H47" s="214" t="s">
        <v>230</v>
      </c>
      <c r="I47" s="214" t="s">
        <v>231</v>
      </c>
      <c r="J47" s="214" t="s">
        <v>46</v>
      </c>
      <c r="K47" s="214" t="s">
        <v>621</v>
      </c>
      <c r="L47" s="214" t="s">
        <v>641</v>
      </c>
      <c r="M47" s="214" t="s">
        <v>617</v>
      </c>
      <c r="N47" s="214" t="s">
        <v>617</v>
      </c>
      <c r="O47" s="214" t="s">
        <v>47</v>
      </c>
      <c r="P47" s="214" t="s">
        <v>196</v>
      </c>
      <c r="Q47" s="214" t="s">
        <v>642</v>
      </c>
      <c r="R47" s="214" t="s">
        <v>619</v>
      </c>
      <c r="S47" s="214" t="s">
        <v>614</v>
      </c>
      <c r="T47" s="214" t="s">
        <v>620</v>
      </c>
    </row>
    <row r="48" spans="1:20" s="203" customFormat="1" ht="89.25">
      <c r="A48" s="214" t="s">
        <v>612</v>
      </c>
      <c r="B48" s="214" t="s">
        <v>613</v>
      </c>
      <c r="C48" s="214" t="s">
        <v>614</v>
      </c>
      <c r="D48" s="214" t="s">
        <v>233</v>
      </c>
      <c r="E48" s="214" t="s">
        <v>643</v>
      </c>
      <c r="F48" s="214" t="s">
        <v>53</v>
      </c>
      <c r="G48" s="214" t="s">
        <v>235</v>
      </c>
      <c r="H48" s="214" t="s">
        <v>236</v>
      </c>
      <c r="I48" s="214" t="s">
        <v>237</v>
      </c>
      <c r="J48" s="214" t="s">
        <v>46</v>
      </c>
      <c r="K48" s="214" t="s">
        <v>621</v>
      </c>
      <c r="L48" s="214" t="s">
        <v>644</v>
      </c>
      <c r="M48" s="214" t="s">
        <v>617</v>
      </c>
      <c r="N48" s="214" t="s">
        <v>645</v>
      </c>
      <c r="O48" s="214" t="s">
        <v>47</v>
      </c>
      <c r="P48" s="214" t="s">
        <v>196</v>
      </c>
      <c r="Q48" s="214" t="s">
        <v>642</v>
      </c>
      <c r="R48" s="214" t="s">
        <v>619</v>
      </c>
      <c r="S48" s="214" t="s">
        <v>614</v>
      </c>
      <c r="T48" s="214" t="s">
        <v>620</v>
      </c>
    </row>
    <row r="49" spans="1:20" s="203" customFormat="1" ht="165.75">
      <c r="A49" s="62">
        <v>2018</v>
      </c>
      <c r="B49" s="237">
        <v>43191</v>
      </c>
      <c r="C49" s="237">
        <v>43281</v>
      </c>
      <c r="D49" s="223" t="s">
        <v>615</v>
      </c>
      <c r="E49" s="223" t="s">
        <v>615</v>
      </c>
      <c r="F49" s="223" t="s">
        <v>615</v>
      </c>
      <c r="G49" s="223" t="s">
        <v>615</v>
      </c>
      <c r="H49" s="223" t="s">
        <v>615</v>
      </c>
      <c r="I49" s="223" t="s">
        <v>615</v>
      </c>
      <c r="J49" s="223" t="s">
        <v>615</v>
      </c>
      <c r="K49" s="223" t="s">
        <v>615</v>
      </c>
      <c r="L49" s="62">
        <v>0</v>
      </c>
      <c r="M49" s="67">
        <v>0</v>
      </c>
      <c r="N49" s="241">
        <v>0</v>
      </c>
      <c r="O49" s="62" t="s">
        <v>47</v>
      </c>
      <c r="P49" s="223" t="s">
        <v>615</v>
      </c>
      <c r="Q49" s="242" t="s">
        <v>618</v>
      </c>
      <c r="R49" s="237">
        <v>43294</v>
      </c>
      <c r="S49" s="237">
        <v>43281</v>
      </c>
      <c r="T49" s="218"/>
    </row>
    <row r="50" spans="1:20" s="199" customFormat="1" ht="51">
      <c r="A50" s="62">
        <v>2018</v>
      </c>
      <c r="B50" s="237">
        <v>43191</v>
      </c>
      <c r="C50" s="237">
        <v>43281</v>
      </c>
      <c r="D50" s="242" t="s">
        <v>197</v>
      </c>
      <c r="E50" s="62" t="s">
        <v>198</v>
      </c>
      <c r="F50" s="62" t="s">
        <v>53</v>
      </c>
      <c r="G50" s="62" t="s">
        <v>199</v>
      </c>
      <c r="H50" s="62" t="s">
        <v>200</v>
      </c>
      <c r="I50" s="62" t="s">
        <v>201</v>
      </c>
      <c r="J50" s="62" t="s">
        <v>46</v>
      </c>
      <c r="K50" s="223" t="s">
        <v>621</v>
      </c>
      <c r="L50" s="62" t="s">
        <v>622</v>
      </c>
      <c r="M50" s="67">
        <v>0</v>
      </c>
      <c r="N50" s="243">
        <v>0.17</v>
      </c>
      <c r="O50" s="62" t="s">
        <v>47</v>
      </c>
      <c r="P50" s="223" t="s">
        <v>196</v>
      </c>
      <c r="Q50" s="242" t="s">
        <v>624</v>
      </c>
      <c r="R50" s="237">
        <v>43294</v>
      </c>
      <c r="S50" s="237">
        <v>43281</v>
      </c>
      <c r="T50" s="218"/>
    </row>
    <row r="51" spans="1:20" s="203" customFormat="1" ht="165.75">
      <c r="A51" s="62">
        <v>2018</v>
      </c>
      <c r="B51" s="237">
        <v>43191</v>
      </c>
      <c r="C51" s="237">
        <v>43281</v>
      </c>
      <c r="D51" s="223" t="s">
        <v>615</v>
      </c>
      <c r="E51" s="223" t="s">
        <v>615</v>
      </c>
      <c r="F51" s="223" t="s">
        <v>615</v>
      </c>
      <c r="G51" s="223" t="s">
        <v>615</v>
      </c>
      <c r="H51" s="223" t="s">
        <v>615</v>
      </c>
      <c r="I51" s="223" t="s">
        <v>615</v>
      </c>
      <c r="J51" s="223" t="s">
        <v>615</v>
      </c>
      <c r="K51" s="223" t="s">
        <v>615</v>
      </c>
      <c r="L51" s="62">
        <v>0</v>
      </c>
      <c r="M51" s="67">
        <v>0</v>
      </c>
      <c r="N51" s="241">
        <v>0</v>
      </c>
      <c r="O51" s="62" t="s">
        <v>47</v>
      </c>
      <c r="P51" s="223" t="s">
        <v>615</v>
      </c>
      <c r="Q51" s="242" t="s">
        <v>618</v>
      </c>
      <c r="R51" s="237">
        <v>43294</v>
      </c>
      <c r="S51" s="237">
        <v>43281</v>
      </c>
      <c r="T51" s="218"/>
    </row>
    <row r="52" spans="1:20" s="203" customFormat="1" ht="165.75">
      <c r="A52" s="62">
        <v>2018</v>
      </c>
      <c r="B52" s="237">
        <v>43191</v>
      </c>
      <c r="C52" s="237">
        <v>43281</v>
      </c>
      <c r="D52" s="242" t="s">
        <v>209</v>
      </c>
      <c r="E52" s="62" t="s">
        <v>625</v>
      </c>
      <c r="F52" s="62" t="s">
        <v>53</v>
      </c>
      <c r="G52" s="62" t="s">
        <v>626</v>
      </c>
      <c r="H52" s="62" t="s">
        <v>212</v>
      </c>
      <c r="I52" s="62" t="s">
        <v>627</v>
      </c>
      <c r="J52" s="62" t="s">
        <v>46</v>
      </c>
      <c r="K52" s="223" t="s">
        <v>621</v>
      </c>
      <c r="L52" s="62" t="s">
        <v>628</v>
      </c>
      <c r="M52" s="67">
        <v>0</v>
      </c>
      <c r="N52" s="241">
        <v>0.36</v>
      </c>
      <c r="O52" s="62" t="s">
        <v>47</v>
      </c>
      <c r="P52" s="223" t="s">
        <v>196</v>
      </c>
      <c r="Q52" s="244" t="s">
        <v>618</v>
      </c>
      <c r="R52" s="237">
        <v>43294</v>
      </c>
      <c r="S52" s="237">
        <v>43281</v>
      </c>
      <c r="T52" s="218"/>
    </row>
    <row r="53" spans="1:20" s="203" customFormat="1" ht="165.75">
      <c r="A53" s="62">
        <v>2018</v>
      </c>
      <c r="B53" s="237">
        <v>43191</v>
      </c>
      <c r="C53" s="237">
        <v>43281</v>
      </c>
      <c r="D53" s="242" t="s">
        <v>630</v>
      </c>
      <c r="E53" s="62" t="s">
        <v>216</v>
      </c>
      <c r="F53" s="62" t="s">
        <v>53</v>
      </c>
      <c r="G53" s="62" t="s">
        <v>217</v>
      </c>
      <c r="H53" s="245" t="s">
        <v>631</v>
      </c>
      <c r="I53" s="62" t="s">
        <v>219</v>
      </c>
      <c r="J53" s="62" t="s">
        <v>46</v>
      </c>
      <c r="K53" s="223" t="s">
        <v>621</v>
      </c>
      <c r="L53" s="64" t="s">
        <v>632</v>
      </c>
      <c r="M53" s="67">
        <v>0</v>
      </c>
      <c r="N53" s="246">
        <v>0.163</v>
      </c>
      <c r="O53" s="62" t="s">
        <v>47</v>
      </c>
      <c r="P53" s="223" t="s">
        <v>196</v>
      </c>
      <c r="Q53" s="244" t="s">
        <v>633</v>
      </c>
      <c r="R53" s="237">
        <v>43294</v>
      </c>
      <c r="S53" s="237">
        <v>43281</v>
      </c>
      <c r="T53" s="218"/>
    </row>
    <row r="54" spans="1:20" s="203" customFormat="1" ht="114.75">
      <c r="A54" s="62">
        <v>2018</v>
      </c>
      <c r="B54" s="237">
        <v>43191</v>
      </c>
      <c r="C54" s="237">
        <v>43281</v>
      </c>
      <c r="D54" s="242" t="s">
        <v>634</v>
      </c>
      <c r="E54" s="62" t="s">
        <v>635</v>
      </c>
      <c r="F54" s="62" t="s">
        <v>61</v>
      </c>
      <c r="G54" s="62" t="s">
        <v>217</v>
      </c>
      <c r="H54" s="247" t="s">
        <v>636</v>
      </c>
      <c r="I54" s="62" t="s">
        <v>219</v>
      </c>
      <c r="J54" s="62" t="s">
        <v>44</v>
      </c>
      <c r="K54" s="223" t="s">
        <v>621</v>
      </c>
      <c r="L54" s="64" t="s">
        <v>637</v>
      </c>
      <c r="M54" s="67">
        <v>0</v>
      </c>
      <c r="N54" s="241">
        <v>0</v>
      </c>
      <c r="O54" s="62" t="s">
        <v>47</v>
      </c>
      <c r="P54" s="223" t="s">
        <v>196</v>
      </c>
      <c r="Q54" s="244" t="s">
        <v>633</v>
      </c>
      <c r="R54" s="237">
        <v>43294</v>
      </c>
      <c r="S54" s="237">
        <v>43281</v>
      </c>
      <c r="T54" s="218"/>
    </row>
    <row r="55" spans="1:20" s="203" customFormat="1" ht="102">
      <c r="A55" s="62">
        <v>2018</v>
      </c>
      <c r="B55" s="237">
        <v>43191</v>
      </c>
      <c r="C55" s="237">
        <v>43281</v>
      </c>
      <c r="D55" s="244" t="s">
        <v>221</v>
      </c>
      <c r="E55" s="64" t="s">
        <v>222</v>
      </c>
      <c r="F55" s="62" t="s">
        <v>53</v>
      </c>
      <c r="G55" s="62" t="s">
        <v>223</v>
      </c>
      <c r="H55" s="62" t="s">
        <v>808</v>
      </c>
      <c r="I55" s="62" t="s">
        <v>225</v>
      </c>
      <c r="J55" s="62" t="s">
        <v>44</v>
      </c>
      <c r="K55" s="219" t="s">
        <v>621</v>
      </c>
      <c r="L55" s="67" t="s">
        <v>226</v>
      </c>
      <c r="M55" s="67">
        <v>0</v>
      </c>
      <c r="N55" s="241">
        <v>0</v>
      </c>
      <c r="O55" s="62" t="s">
        <v>47</v>
      </c>
      <c r="P55" s="219" t="s">
        <v>196</v>
      </c>
      <c r="Q55" s="244" t="s">
        <v>639</v>
      </c>
      <c r="R55" s="237">
        <v>43294</v>
      </c>
      <c r="S55" s="237">
        <v>43281</v>
      </c>
      <c r="T55" s="248"/>
    </row>
    <row r="56" spans="1:20" s="203" customFormat="1" ht="102">
      <c r="A56" s="62">
        <v>2018</v>
      </c>
      <c r="B56" s="237">
        <v>43191</v>
      </c>
      <c r="C56" s="237">
        <v>43281</v>
      </c>
      <c r="D56" s="244" t="s">
        <v>809</v>
      </c>
      <c r="E56" s="64" t="s">
        <v>228</v>
      </c>
      <c r="F56" s="62" t="s">
        <v>53</v>
      </c>
      <c r="G56" s="62" t="s">
        <v>229</v>
      </c>
      <c r="H56" s="62" t="s">
        <v>230</v>
      </c>
      <c r="I56" s="62" t="s">
        <v>231</v>
      </c>
      <c r="J56" s="62" t="s">
        <v>46</v>
      </c>
      <c r="K56" s="219" t="s">
        <v>621</v>
      </c>
      <c r="L56" s="67" t="s">
        <v>810</v>
      </c>
      <c r="M56" s="67">
        <v>0</v>
      </c>
      <c r="N56" s="246">
        <v>0.352</v>
      </c>
      <c r="O56" s="62" t="s">
        <v>47</v>
      </c>
      <c r="P56" s="219" t="s">
        <v>196</v>
      </c>
      <c r="Q56" s="244" t="s">
        <v>811</v>
      </c>
      <c r="R56" s="237">
        <v>43294</v>
      </c>
      <c r="S56" s="237">
        <v>43281</v>
      </c>
      <c r="T56" s="248"/>
    </row>
    <row r="57" spans="1:20" s="203" customFormat="1" ht="89.25">
      <c r="A57" s="62">
        <v>2018</v>
      </c>
      <c r="B57" s="237">
        <v>43191</v>
      </c>
      <c r="C57" s="237">
        <v>43281</v>
      </c>
      <c r="D57" s="244" t="s">
        <v>862</v>
      </c>
      <c r="E57" s="62" t="s">
        <v>643</v>
      </c>
      <c r="F57" s="62" t="s">
        <v>53</v>
      </c>
      <c r="G57" s="62" t="s">
        <v>812</v>
      </c>
      <c r="H57" s="62" t="s">
        <v>813</v>
      </c>
      <c r="I57" s="62" t="s">
        <v>237</v>
      </c>
      <c r="J57" s="62" t="s">
        <v>46</v>
      </c>
      <c r="K57" s="219" t="s">
        <v>621</v>
      </c>
      <c r="L57" s="62" t="s">
        <v>644</v>
      </c>
      <c r="M57" s="67">
        <v>0</v>
      </c>
      <c r="N57" s="246">
        <v>0.32</v>
      </c>
      <c r="O57" s="62" t="s">
        <v>47</v>
      </c>
      <c r="P57" s="219" t="s">
        <v>196</v>
      </c>
      <c r="Q57" s="244" t="s">
        <v>811</v>
      </c>
      <c r="R57" s="237">
        <v>43294</v>
      </c>
      <c r="S57" s="237">
        <v>43281</v>
      </c>
      <c r="T57" s="248"/>
    </row>
    <row r="58" spans="1:20" s="203" customFormat="1" ht="51">
      <c r="A58" s="224">
        <v>2018</v>
      </c>
      <c r="B58" s="237">
        <v>43101</v>
      </c>
      <c r="C58" s="237">
        <v>43190</v>
      </c>
      <c r="D58" s="219" t="s">
        <v>646</v>
      </c>
      <c r="E58" s="219" t="s">
        <v>380</v>
      </c>
      <c r="F58" s="219" t="s">
        <v>61</v>
      </c>
      <c r="G58" s="219" t="s">
        <v>647</v>
      </c>
      <c r="H58" s="219" t="s">
        <v>648</v>
      </c>
      <c r="I58" s="224" t="s">
        <v>383</v>
      </c>
      <c r="J58" s="224" t="s">
        <v>384</v>
      </c>
      <c r="K58" s="219" t="s">
        <v>649</v>
      </c>
      <c r="L58" s="224">
        <v>700</v>
      </c>
      <c r="M58" s="224" t="s">
        <v>103</v>
      </c>
      <c r="N58" s="224">
        <v>22.57</v>
      </c>
      <c r="O58" s="224" t="s">
        <v>47</v>
      </c>
      <c r="P58" s="219" t="s">
        <v>650</v>
      </c>
      <c r="Q58" s="224" t="s">
        <v>451</v>
      </c>
      <c r="R58" s="237">
        <v>43206</v>
      </c>
      <c r="S58" s="237">
        <v>43190</v>
      </c>
      <c r="T58" s="224"/>
    </row>
    <row r="59" spans="1:20" s="203" customFormat="1" ht="127.5">
      <c r="A59" s="214" t="s">
        <v>612</v>
      </c>
      <c r="B59" s="214" t="s">
        <v>864</v>
      </c>
      <c r="C59" s="214" t="s">
        <v>865</v>
      </c>
      <c r="D59" s="214" t="s">
        <v>866</v>
      </c>
      <c r="E59" s="214" t="s">
        <v>190</v>
      </c>
      <c r="F59" s="214" t="s">
        <v>53</v>
      </c>
      <c r="G59" s="214" t="s">
        <v>191</v>
      </c>
      <c r="H59" s="214" t="s">
        <v>192</v>
      </c>
      <c r="I59" s="214" t="s">
        <v>193</v>
      </c>
      <c r="J59" s="214" t="s">
        <v>44</v>
      </c>
      <c r="K59" s="214" t="s">
        <v>621</v>
      </c>
      <c r="L59" s="214" t="s">
        <v>867</v>
      </c>
      <c r="M59" s="214" t="s">
        <v>617</v>
      </c>
      <c r="N59" s="214" t="s">
        <v>617</v>
      </c>
      <c r="O59" s="214" t="s">
        <v>47</v>
      </c>
      <c r="P59" s="214" t="s">
        <v>196</v>
      </c>
      <c r="Q59" s="214" t="s">
        <v>868</v>
      </c>
      <c r="R59" s="214" t="s">
        <v>869</v>
      </c>
      <c r="S59" s="214" t="s">
        <v>865</v>
      </c>
      <c r="T59" s="224"/>
    </row>
    <row r="60" spans="1:20" s="203" customFormat="1" ht="51">
      <c r="A60" s="214" t="s">
        <v>612</v>
      </c>
      <c r="B60" s="214" t="s">
        <v>864</v>
      </c>
      <c r="C60" s="214" t="s">
        <v>865</v>
      </c>
      <c r="D60" s="214" t="s">
        <v>197</v>
      </c>
      <c r="E60" s="214" t="s">
        <v>198</v>
      </c>
      <c r="F60" s="214" t="s">
        <v>53</v>
      </c>
      <c r="G60" s="214" t="s">
        <v>199</v>
      </c>
      <c r="H60" s="214" t="s">
        <v>200</v>
      </c>
      <c r="I60" s="214" t="s">
        <v>201</v>
      </c>
      <c r="J60" s="214" t="s">
        <v>46</v>
      </c>
      <c r="K60" s="214" t="s">
        <v>621</v>
      </c>
      <c r="L60" s="214" t="s">
        <v>622</v>
      </c>
      <c r="M60" s="214" t="s">
        <v>617</v>
      </c>
      <c r="N60" s="214" t="s">
        <v>870</v>
      </c>
      <c r="O60" s="214" t="s">
        <v>47</v>
      </c>
      <c r="P60" s="214" t="s">
        <v>196</v>
      </c>
      <c r="Q60" s="214" t="s">
        <v>624</v>
      </c>
      <c r="R60" s="214" t="s">
        <v>869</v>
      </c>
      <c r="S60" s="214" t="s">
        <v>865</v>
      </c>
      <c r="T60" s="224"/>
    </row>
    <row r="61" spans="1:20" s="203" customFormat="1" ht="204">
      <c r="A61" s="214" t="s">
        <v>612</v>
      </c>
      <c r="B61" s="214" t="s">
        <v>864</v>
      </c>
      <c r="C61" s="214" t="s">
        <v>865</v>
      </c>
      <c r="D61" s="214" t="s">
        <v>203</v>
      </c>
      <c r="E61" s="214" t="s">
        <v>204</v>
      </c>
      <c r="F61" s="214" t="s">
        <v>53</v>
      </c>
      <c r="G61" s="214" t="s">
        <v>205</v>
      </c>
      <c r="H61" s="214" t="s">
        <v>206</v>
      </c>
      <c r="I61" s="214" t="s">
        <v>207</v>
      </c>
      <c r="J61" s="214" t="s">
        <v>44</v>
      </c>
      <c r="K61" s="214" t="s">
        <v>621</v>
      </c>
      <c r="L61" s="214" t="s">
        <v>871</v>
      </c>
      <c r="M61" s="214" t="s">
        <v>617</v>
      </c>
      <c r="N61" s="214" t="s">
        <v>617</v>
      </c>
      <c r="O61" s="214" t="s">
        <v>47</v>
      </c>
      <c r="P61" s="214" t="s">
        <v>196</v>
      </c>
      <c r="Q61" s="214" t="s">
        <v>618</v>
      </c>
      <c r="R61" s="214" t="s">
        <v>869</v>
      </c>
      <c r="S61" s="214" t="s">
        <v>865</v>
      </c>
      <c r="T61" s="224"/>
    </row>
    <row r="62" spans="1:20" s="203" customFormat="1" ht="165.75">
      <c r="A62" s="214" t="s">
        <v>612</v>
      </c>
      <c r="B62" s="214" t="s">
        <v>864</v>
      </c>
      <c r="C62" s="214" t="s">
        <v>865</v>
      </c>
      <c r="D62" s="214" t="s">
        <v>209</v>
      </c>
      <c r="E62" s="214" t="s">
        <v>625</v>
      </c>
      <c r="F62" s="214" t="s">
        <v>53</v>
      </c>
      <c r="G62" s="214" t="s">
        <v>626</v>
      </c>
      <c r="H62" s="214" t="s">
        <v>212</v>
      </c>
      <c r="I62" s="214" t="s">
        <v>627</v>
      </c>
      <c r="J62" s="214" t="s">
        <v>46</v>
      </c>
      <c r="K62" s="214" t="s">
        <v>621</v>
      </c>
      <c r="L62" s="214" t="s">
        <v>872</v>
      </c>
      <c r="M62" s="214" t="s">
        <v>617</v>
      </c>
      <c r="N62" s="214" t="s">
        <v>873</v>
      </c>
      <c r="O62" s="214" t="s">
        <v>47</v>
      </c>
      <c r="P62" s="214" t="s">
        <v>196</v>
      </c>
      <c r="Q62" s="214" t="s">
        <v>618</v>
      </c>
      <c r="R62" s="214" t="s">
        <v>869</v>
      </c>
      <c r="S62" s="214" t="s">
        <v>865</v>
      </c>
      <c r="T62" s="224"/>
    </row>
    <row r="63" spans="1:20" s="203" customFormat="1" ht="165.75">
      <c r="A63" s="214" t="s">
        <v>612</v>
      </c>
      <c r="B63" s="214" t="s">
        <v>864</v>
      </c>
      <c r="C63" s="214" t="s">
        <v>865</v>
      </c>
      <c r="D63" s="214" t="s">
        <v>630</v>
      </c>
      <c r="E63" s="214" t="s">
        <v>216</v>
      </c>
      <c r="F63" s="214" t="s">
        <v>53</v>
      </c>
      <c r="G63" s="214" t="s">
        <v>217</v>
      </c>
      <c r="H63" s="214" t="s">
        <v>631</v>
      </c>
      <c r="I63" s="214" t="s">
        <v>219</v>
      </c>
      <c r="J63" s="214" t="s">
        <v>46</v>
      </c>
      <c r="K63" s="214" t="s">
        <v>621</v>
      </c>
      <c r="L63" s="214" t="s">
        <v>632</v>
      </c>
      <c r="M63" s="214" t="s">
        <v>617</v>
      </c>
      <c r="N63" s="214" t="s">
        <v>874</v>
      </c>
      <c r="O63" s="214" t="s">
        <v>47</v>
      </c>
      <c r="P63" s="214" t="s">
        <v>196</v>
      </c>
      <c r="Q63" s="214" t="s">
        <v>633</v>
      </c>
      <c r="R63" s="214" t="s">
        <v>869</v>
      </c>
      <c r="S63" s="214" t="s">
        <v>865</v>
      </c>
      <c r="T63" s="224"/>
    </row>
    <row r="64" spans="1:20" s="203" customFormat="1" ht="114.75">
      <c r="A64" s="214" t="s">
        <v>612</v>
      </c>
      <c r="B64" s="214" t="s">
        <v>864</v>
      </c>
      <c r="C64" s="214" t="s">
        <v>865</v>
      </c>
      <c r="D64" s="214" t="s">
        <v>634</v>
      </c>
      <c r="E64" s="214" t="s">
        <v>635</v>
      </c>
      <c r="F64" s="214" t="s">
        <v>61</v>
      </c>
      <c r="G64" s="214" t="s">
        <v>217</v>
      </c>
      <c r="H64" s="214" t="s">
        <v>636</v>
      </c>
      <c r="I64" s="214" t="s">
        <v>219</v>
      </c>
      <c r="J64" s="214" t="s">
        <v>44</v>
      </c>
      <c r="K64" s="214" t="s">
        <v>621</v>
      </c>
      <c r="L64" s="214" t="s">
        <v>637</v>
      </c>
      <c r="M64" s="214" t="s">
        <v>617</v>
      </c>
      <c r="N64" s="214" t="s">
        <v>875</v>
      </c>
      <c r="O64" s="214" t="s">
        <v>47</v>
      </c>
      <c r="P64" s="214" t="s">
        <v>196</v>
      </c>
      <c r="Q64" s="214" t="s">
        <v>633</v>
      </c>
      <c r="R64" s="214" t="s">
        <v>869</v>
      </c>
      <c r="S64" s="214" t="s">
        <v>865</v>
      </c>
      <c r="T64" s="224"/>
    </row>
    <row r="65" spans="1:20" s="203" customFormat="1" ht="102">
      <c r="A65" s="214" t="s">
        <v>612</v>
      </c>
      <c r="B65" s="214" t="s">
        <v>864</v>
      </c>
      <c r="C65" s="214" t="s">
        <v>865</v>
      </c>
      <c r="D65" s="214" t="s">
        <v>221</v>
      </c>
      <c r="E65" s="214" t="s">
        <v>222</v>
      </c>
      <c r="F65" s="214" t="s">
        <v>53</v>
      </c>
      <c r="G65" s="214" t="s">
        <v>223</v>
      </c>
      <c r="H65" s="214" t="s">
        <v>876</v>
      </c>
      <c r="I65" s="214" t="s">
        <v>248</v>
      </c>
      <c r="J65" s="214" t="s">
        <v>44</v>
      </c>
      <c r="K65" s="214" t="s">
        <v>621</v>
      </c>
      <c r="L65" s="214" t="s">
        <v>877</v>
      </c>
      <c r="M65" s="214" t="s">
        <v>617</v>
      </c>
      <c r="N65" s="214" t="s">
        <v>878</v>
      </c>
      <c r="O65" s="214" t="s">
        <v>47</v>
      </c>
      <c r="P65" s="214" t="s">
        <v>196</v>
      </c>
      <c r="Q65" s="214" t="s">
        <v>879</v>
      </c>
      <c r="R65" s="214" t="s">
        <v>869</v>
      </c>
      <c r="S65" s="214" t="s">
        <v>865</v>
      </c>
      <c r="T65" s="224"/>
    </row>
    <row r="66" spans="1:20" s="203" customFormat="1" ht="102">
      <c r="A66" s="214" t="s">
        <v>612</v>
      </c>
      <c r="B66" s="214" t="s">
        <v>864</v>
      </c>
      <c r="C66" s="214" t="s">
        <v>865</v>
      </c>
      <c r="D66" s="214" t="s">
        <v>809</v>
      </c>
      <c r="E66" s="214" t="s">
        <v>228</v>
      </c>
      <c r="F66" s="214" t="s">
        <v>53</v>
      </c>
      <c r="G66" s="214" t="s">
        <v>880</v>
      </c>
      <c r="H66" s="214" t="s">
        <v>881</v>
      </c>
      <c r="I66" s="214" t="s">
        <v>383</v>
      </c>
      <c r="J66" s="214" t="s">
        <v>46</v>
      </c>
      <c r="K66" s="214" t="s">
        <v>621</v>
      </c>
      <c r="L66" s="214" t="s">
        <v>810</v>
      </c>
      <c r="M66" s="214" t="s">
        <v>617</v>
      </c>
      <c r="N66" s="214" t="s">
        <v>882</v>
      </c>
      <c r="O66" s="214" t="s">
        <v>47</v>
      </c>
      <c r="P66" s="214" t="s">
        <v>196</v>
      </c>
      <c r="Q66" s="214" t="s">
        <v>883</v>
      </c>
      <c r="R66" s="214" t="s">
        <v>869</v>
      </c>
      <c r="S66" s="214" t="s">
        <v>865</v>
      </c>
      <c r="T66" s="224"/>
    </row>
    <row r="67" spans="1:20" s="203" customFormat="1" ht="89.25">
      <c r="A67" s="214" t="s">
        <v>612</v>
      </c>
      <c r="B67" s="214" t="s">
        <v>864</v>
      </c>
      <c r="C67" s="214" t="s">
        <v>865</v>
      </c>
      <c r="D67" s="214" t="s">
        <v>233</v>
      </c>
      <c r="E67" s="214" t="s">
        <v>884</v>
      </c>
      <c r="F67" s="214" t="s">
        <v>53</v>
      </c>
      <c r="G67" s="214" t="s">
        <v>885</v>
      </c>
      <c r="H67" s="214" t="s">
        <v>886</v>
      </c>
      <c r="I67" s="214" t="s">
        <v>490</v>
      </c>
      <c r="J67" s="214" t="s">
        <v>46</v>
      </c>
      <c r="K67" s="214" t="s">
        <v>621</v>
      </c>
      <c r="L67" s="214" t="s">
        <v>887</v>
      </c>
      <c r="M67" s="214" t="s">
        <v>617</v>
      </c>
      <c r="N67" s="214" t="s">
        <v>873</v>
      </c>
      <c r="O67" s="214" t="s">
        <v>47</v>
      </c>
      <c r="P67" s="214" t="s">
        <v>196</v>
      </c>
      <c r="Q67" s="214" t="s">
        <v>811</v>
      </c>
      <c r="R67" s="214" t="s">
        <v>869</v>
      </c>
      <c r="S67" s="214" t="s">
        <v>865</v>
      </c>
      <c r="T67" s="224"/>
    </row>
    <row r="68" spans="1:20" s="203" customFormat="1" ht="51">
      <c r="A68" s="219">
        <v>2018</v>
      </c>
      <c r="B68" s="234">
        <v>43191</v>
      </c>
      <c r="C68" s="234">
        <v>43281</v>
      </c>
      <c r="D68" s="219" t="s">
        <v>646</v>
      </c>
      <c r="E68" s="219" t="s">
        <v>380</v>
      </c>
      <c r="F68" s="219" t="s">
        <v>61</v>
      </c>
      <c r="G68" s="219" t="s">
        <v>647</v>
      </c>
      <c r="H68" s="219" t="s">
        <v>807</v>
      </c>
      <c r="I68" s="219" t="s">
        <v>383</v>
      </c>
      <c r="J68" s="219" t="s">
        <v>384</v>
      </c>
      <c r="K68" s="219" t="s">
        <v>649</v>
      </c>
      <c r="L68" s="219">
        <v>700</v>
      </c>
      <c r="M68" s="219" t="s">
        <v>103</v>
      </c>
      <c r="N68" s="219">
        <v>27</v>
      </c>
      <c r="O68" s="219" t="s">
        <v>47</v>
      </c>
      <c r="P68" s="219" t="s">
        <v>650</v>
      </c>
      <c r="Q68" s="219" t="s">
        <v>451</v>
      </c>
      <c r="R68" s="234">
        <v>43294</v>
      </c>
      <c r="S68" s="234">
        <v>43281</v>
      </c>
      <c r="T68" s="219"/>
    </row>
    <row r="69" spans="1:20" s="203" customFormat="1" ht="51">
      <c r="A69" s="214" t="s">
        <v>612</v>
      </c>
      <c r="B69" s="214" t="s">
        <v>864</v>
      </c>
      <c r="C69" s="214" t="s">
        <v>865</v>
      </c>
      <c r="D69" s="214" t="s">
        <v>646</v>
      </c>
      <c r="E69" s="214" t="s">
        <v>380</v>
      </c>
      <c r="F69" s="214" t="s">
        <v>61</v>
      </c>
      <c r="G69" s="214" t="s">
        <v>647</v>
      </c>
      <c r="H69" s="214" t="s">
        <v>940</v>
      </c>
      <c r="I69" s="214" t="s">
        <v>383</v>
      </c>
      <c r="J69" s="214" t="s">
        <v>384</v>
      </c>
      <c r="K69" s="214" t="s">
        <v>649</v>
      </c>
      <c r="L69" s="214" t="s">
        <v>941</v>
      </c>
      <c r="M69" s="214" t="s">
        <v>103</v>
      </c>
      <c r="N69" s="214" t="s">
        <v>942</v>
      </c>
      <c r="O69" s="214" t="s">
        <v>47</v>
      </c>
      <c r="P69" s="214" t="s">
        <v>650</v>
      </c>
      <c r="Q69" s="214" t="s">
        <v>451</v>
      </c>
      <c r="R69" s="214" t="s">
        <v>869</v>
      </c>
      <c r="S69" s="214" t="s">
        <v>865</v>
      </c>
      <c r="T69" s="219"/>
    </row>
    <row r="70" spans="1:20" s="203" customFormat="1" ht="191.25">
      <c r="A70" s="224">
        <v>2018</v>
      </c>
      <c r="B70" s="237">
        <v>43101</v>
      </c>
      <c r="C70" s="237">
        <v>43190</v>
      </c>
      <c r="D70" s="219" t="s">
        <v>651</v>
      </c>
      <c r="E70" s="219" t="s">
        <v>652</v>
      </c>
      <c r="F70" s="220" t="s">
        <v>107</v>
      </c>
      <c r="G70" s="220" t="s">
        <v>653</v>
      </c>
      <c r="H70" s="219" t="s">
        <v>403</v>
      </c>
      <c r="I70" s="219" t="s">
        <v>91</v>
      </c>
      <c r="J70" s="219" t="s">
        <v>92</v>
      </c>
      <c r="K70" s="219" t="s">
        <v>654</v>
      </c>
      <c r="L70" s="220">
        <v>3000</v>
      </c>
      <c r="M70" s="221">
        <v>0</v>
      </c>
      <c r="N70" s="222">
        <v>0.23</v>
      </c>
      <c r="O70" s="224" t="s">
        <v>47</v>
      </c>
      <c r="P70" s="219" t="s">
        <v>93</v>
      </c>
      <c r="Q70" s="219" t="s">
        <v>539</v>
      </c>
      <c r="R70" s="237">
        <v>43206</v>
      </c>
      <c r="S70" s="237">
        <v>43190</v>
      </c>
      <c r="T70" s="224" t="s">
        <v>655</v>
      </c>
    </row>
    <row r="71" spans="1:20" s="203" customFormat="1" ht="369.75">
      <c r="A71" s="224">
        <v>2018</v>
      </c>
      <c r="B71" s="237">
        <v>43101</v>
      </c>
      <c r="C71" s="237">
        <v>43190</v>
      </c>
      <c r="D71" s="219" t="s">
        <v>656</v>
      </c>
      <c r="E71" s="219" t="s">
        <v>406</v>
      </c>
      <c r="F71" s="220" t="s">
        <v>107</v>
      </c>
      <c r="G71" s="219" t="s">
        <v>407</v>
      </c>
      <c r="H71" s="219" t="s">
        <v>408</v>
      </c>
      <c r="I71" s="219" t="s">
        <v>94</v>
      </c>
      <c r="J71" s="219" t="s">
        <v>92</v>
      </c>
      <c r="K71" s="219" t="s">
        <v>654</v>
      </c>
      <c r="L71" s="219">
        <v>1400</v>
      </c>
      <c r="M71" s="221">
        <v>0</v>
      </c>
      <c r="N71" s="221">
        <v>0.19</v>
      </c>
      <c r="O71" s="224" t="s">
        <v>47</v>
      </c>
      <c r="P71" s="219" t="s">
        <v>93</v>
      </c>
      <c r="Q71" s="219" t="s">
        <v>539</v>
      </c>
      <c r="R71" s="237">
        <v>43206</v>
      </c>
      <c r="S71" s="237">
        <v>43190</v>
      </c>
      <c r="T71" s="224" t="s">
        <v>655</v>
      </c>
    </row>
    <row r="72" spans="1:20" s="203" customFormat="1" ht="153">
      <c r="A72" s="224">
        <v>2018</v>
      </c>
      <c r="B72" s="237">
        <v>43101</v>
      </c>
      <c r="C72" s="237">
        <v>43190</v>
      </c>
      <c r="D72" s="219" t="s">
        <v>108</v>
      </c>
      <c r="E72" s="219" t="s">
        <v>414</v>
      </c>
      <c r="F72" s="220" t="s">
        <v>107</v>
      </c>
      <c r="G72" s="219" t="s">
        <v>415</v>
      </c>
      <c r="H72" s="219" t="s">
        <v>416</v>
      </c>
      <c r="I72" s="219" t="s">
        <v>417</v>
      </c>
      <c r="J72" s="219" t="s">
        <v>92</v>
      </c>
      <c r="K72" s="219" t="s">
        <v>654</v>
      </c>
      <c r="L72" s="219">
        <v>50</v>
      </c>
      <c r="M72" s="221">
        <v>0</v>
      </c>
      <c r="N72" s="221">
        <v>0.26</v>
      </c>
      <c r="O72" s="224" t="s">
        <v>47</v>
      </c>
      <c r="P72" s="219" t="s">
        <v>65</v>
      </c>
      <c r="Q72" s="219" t="s">
        <v>539</v>
      </c>
      <c r="R72" s="237">
        <v>43206</v>
      </c>
      <c r="S72" s="237">
        <v>43190</v>
      </c>
      <c r="T72" s="224" t="s">
        <v>655</v>
      </c>
    </row>
    <row r="73" spans="1:20" s="203" customFormat="1" ht="89.25">
      <c r="A73" s="224">
        <v>2018</v>
      </c>
      <c r="B73" s="237">
        <v>43101</v>
      </c>
      <c r="C73" s="237">
        <v>43190</v>
      </c>
      <c r="D73" s="219" t="s">
        <v>657</v>
      </c>
      <c r="E73" s="219" t="s">
        <v>658</v>
      </c>
      <c r="F73" s="220" t="s">
        <v>107</v>
      </c>
      <c r="G73" s="219" t="s">
        <v>659</v>
      </c>
      <c r="H73" s="219" t="s">
        <v>660</v>
      </c>
      <c r="I73" s="219" t="s">
        <v>661</v>
      </c>
      <c r="J73" s="219" t="s">
        <v>92</v>
      </c>
      <c r="K73" s="219" t="s">
        <v>654</v>
      </c>
      <c r="L73" s="219">
        <v>700</v>
      </c>
      <c r="M73" s="221">
        <v>0</v>
      </c>
      <c r="N73" s="221">
        <v>0.25</v>
      </c>
      <c r="O73" s="224" t="s">
        <v>47</v>
      </c>
      <c r="P73" s="219" t="s">
        <v>65</v>
      </c>
      <c r="Q73" s="219" t="s">
        <v>539</v>
      </c>
      <c r="R73" s="237">
        <v>43206</v>
      </c>
      <c r="S73" s="237">
        <v>43190</v>
      </c>
      <c r="T73" s="224" t="s">
        <v>655</v>
      </c>
    </row>
    <row r="74" spans="1:20" s="203" customFormat="1" ht="165.75">
      <c r="A74" s="224">
        <v>2018</v>
      </c>
      <c r="B74" s="237">
        <v>43101</v>
      </c>
      <c r="C74" s="237">
        <v>43190</v>
      </c>
      <c r="D74" s="219" t="s">
        <v>662</v>
      </c>
      <c r="E74" s="219" t="s">
        <v>419</v>
      </c>
      <c r="F74" s="220" t="s">
        <v>107</v>
      </c>
      <c r="G74" s="219" t="s">
        <v>407</v>
      </c>
      <c r="H74" s="219" t="s">
        <v>408</v>
      </c>
      <c r="I74" s="219" t="s">
        <v>94</v>
      </c>
      <c r="J74" s="219" t="s">
        <v>92</v>
      </c>
      <c r="K74" s="219" t="s">
        <v>654</v>
      </c>
      <c r="L74" s="220">
        <v>10</v>
      </c>
      <c r="M74" s="221">
        <v>0</v>
      </c>
      <c r="N74" s="221">
        <v>0</v>
      </c>
      <c r="O74" s="224" t="s">
        <v>47</v>
      </c>
      <c r="P74" s="219" t="s">
        <v>421</v>
      </c>
      <c r="Q74" s="219" t="s">
        <v>539</v>
      </c>
      <c r="R74" s="237">
        <v>43206</v>
      </c>
      <c r="S74" s="237">
        <v>43190</v>
      </c>
      <c r="T74" s="224" t="s">
        <v>655</v>
      </c>
    </row>
    <row r="75" spans="1:20" s="203" customFormat="1" ht="127.5">
      <c r="A75" s="224">
        <v>2018</v>
      </c>
      <c r="B75" s="237">
        <v>43101</v>
      </c>
      <c r="C75" s="237">
        <v>43190</v>
      </c>
      <c r="D75" s="223" t="s">
        <v>663</v>
      </c>
      <c r="E75" s="223" t="s">
        <v>664</v>
      </c>
      <c r="F75" s="220" t="s">
        <v>107</v>
      </c>
      <c r="G75" s="219" t="s">
        <v>424</v>
      </c>
      <c r="H75" s="219" t="s">
        <v>425</v>
      </c>
      <c r="I75" s="224" t="s">
        <v>426</v>
      </c>
      <c r="J75" s="224" t="s">
        <v>95</v>
      </c>
      <c r="K75" s="219" t="s">
        <v>654</v>
      </c>
      <c r="L75" s="224">
        <v>20</v>
      </c>
      <c r="M75" s="225">
        <v>0</v>
      </c>
      <c r="N75" s="221">
        <v>0</v>
      </c>
      <c r="O75" s="224" t="s">
        <v>47</v>
      </c>
      <c r="P75" s="219" t="s">
        <v>65</v>
      </c>
      <c r="Q75" s="219" t="s">
        <v>539</v>
      </c>
      <c r="R75" s="237">
        <v>43206</v>
      </c>
      <c r="S75" s="237">
        <v>43190</v>
      </c>
      <c r="T75" s="224" t="s">
        <v>655</v>
      </c>
    </row>
    <row r="76" spans="1:20" s="203" customFormat="1" ht="153">
      <c r="A76" s="224">
        <v>2018</v>
      </c>
      <c r="B76" s="237">
        <v>43101</v>
      </c>
      <c r="C76" s="237">
        <v>43190</v>
      </c>
      <c r="D76" s="223" t="s">
        <v>427</v>
      </c>
      <c r="E76" s="223" t="s">
        <v>423</v>
      </c>
      <c r="F76" s="220" t="s">
        <v>107</v>
      </c>
      <c r="G76" s="219" t="s">
        <v>428</v>
      </c>
      <c r="H76" s="219" t="s">
        <v>429</v>
      </c>
      <c r="I76" s="224" t="s">
        <v>413</v>
      </c>
      <c r="J76" s="224" t="s">
        <v>95</v>
      </c>
      <c r="K76" s="219" t="s">
        <v>654</v>
      </c>
      <c r="L76" s="249">
        <v>1591</v>
      </c>
      <c r="M76" s="225">
        <v>0</v>
      </c>
      <c r="N76" s="221">
        <v>0</v>
      </c>
      <c r="O76" s="224" t="s">
        <v>47</v>
      </c>
      <c r="P76" s="219" t="s">
        <v>65</v>
      </c>
      <c r="Q76" s="219" t="s">
        <v>539</v>
      </c>
      <c r="R76" s="237">
        <v>43206</v>
      </c>
      <c r="S76" s="237">
        <v>43190</v>
      </c>
      <c r="T76" s="224" t="s">
        <v>655</v>
      </c>
    </row>
    <row r="77" spans="1:20" s="203" customFormat="1" ht="153">
      <c r="A77" s="224">
        <v>2018</v>
      </c>
      <c r="B77" s="237">
        <v>43101</v>
      </c>
      <c r="C77" s="237">
        <v>43190</v>
      </c>
      <c r="D77" s="223" t="s">
        <v>665</v>
      </c>
      <c r="E77" s="223" t="s">
        <v>423</v>
      </c>
      <c r="F77" s="220" t="s">
        <v>107</v>
      </c>
      <c r="G77" s="219" t="s">
        <v>431</v>
      </c>
      <c r="H77" s="219" t="s">
        <v>432</v>
      </c>
      <c r="I77" s="224" t="s">
        <v>413</v>
      </c>
      <c r="J77" s="224" t="s">
        <v>95</v>
      </c>
      <c r="K77" s="219" t="s">
        <v>654</v>
      </c>
      <c r="L77" s="224">
        <v>200</v>
      </c>
      <c r="M77" s="225">
        <v>0</v>
      </c>
      <c r="N77" s="221">
        <v>0</v>
      </c>
      <c r="O77" s="224" t="s">
        <v>47</v>
      </c>
      <c r="P77" s="219" t="s">
        <v>65</v>
      </c>
      <c r="Q77" s="219" t="s">
        <v>539</v>
      </c>
      <c r="R77" s="237">
        <v>43206</v>
      </c>
      <c r="S77" s="237">
        <v>43190</v>
      </c>
      <c r="T77" s="224" t="s">
        <v>655</v>
      </c>
    </row>
    <row r="78" spans="1:20" s="203" customFormat="1" ht="178.5">
      <c r="A78" s="224">
        <v>2018</v>
      </c>
      <c r="B78" s="237">
        <v>43101</v>
      </c>
      <c r="C78" s="237">
        <v>43190</v>
      </c>
      <c r="D78" s="223" t="s">
        <v>433</v>
      </c>
      <c r="E78" s="223" t="s">
        <v>423</v>
      </c>
      <c r="F78" s="220" t="s">
        <v>107</v>
      </c>
      <c r="G78" s="219" t="s">
        <v>443</v>
      </c>
      <c r="H78" s="219" t="s">
        <v>403</v>
      </c>
      <c r="I78" s="224" t="s">
        <v>435</v>
      </c>
      <c r="J78" s="224" t="s">
        <v>95</v>
      </c>
      <c r="K78" s="219" t="s">
        <v>654</v>
      </c>
      <c r="L78" s="224">
        <v>200</v>
      </c>
      <c r="M78" s="225">
        <v>0</v>
      </c>
      <c r="N78" s="221">
        <v>0</v>
      </c>
      <c r="O78" s="224" t="s">
        <v>47</v>
      </c>
      <c r="P78" s="219" t="s">
        <v>65</v>
      </c>
      <c r="Q78" s="219" t="s">
        <v>539</v>
      </c>
      <c r="R78" s="237">
        <v>43206</v>
      </c>
      <c r="S78" s="237">
        <v>43190</v>
      </c>
      <c r="T78" s="224" t="s">
        <v>655</v>
      </c>
    </row>
    <row r="79" spans="1:20" s="203" customFormat="1" ht="204">
      <c r="A79" s="228">
        <v>2018</v>
      </c>
      <c r="B79" s="250">
        <v>43101</v>
      </c>
      <c r="C79" s="250">
        <v>43190</v>
      </c>
      <c r="D79" s="212" t="s">
        <v>666</v>
      </c>
      <c r="E79" s="226" t="s">
        <v>423</v>
      </c>
      <c r="F79" s="227" t="s">
        <v>107</v>
      </c>
      <c r="G79" s="212" t="s">
        <v>437</v>
      </c>
      <c r="H79" s="212" t="s">
        <v>403</v>
      </c>
      <c r="I79" s="228" t="s">
        <v>438</v>
      </c>
      <c r="J79" s="228" t="s">
        <v>95</v>
      </c>
      <c r="K79" s="212" t="s">
        <v>654</v>
      </c>
      <c r="L79" s="228">
        <v>200</v>
      </c>
      <c r="M79" s="229">
        <v>0</v>
      </c>
      <c r="N79" s="230">
        <v>0</v>
      </c>
      <c r="O79" s="228" t="s">
        <v>47</v>
      </c>
      <c r="P79" s="212" t="s">
        <v>65</v>
      </c>
      <c r="Q79" s="212" t="s">
        <v>539</v>
      </c>
      <c r="R79" s="250">
        <v>43206</v>
      </c>
      <c r="S79" s="250">
        <v>43190</v>
      </c>
      <c r="T79" s="228" t="s">
        <v>655</v>
      </c>
    </row>
    <row r="80" spans="1:20" s="210" customFormat="1" ht="264.75" customHeight="1">
      <c r="A80" s="224">
        <v>2018</v>
      </c>
      <c r="B80" s="237">
        <v>43191</v>
      </c>
      <c r="C80" s="237">
        <v>43281</v>
      </c>
      <c r="D80" s="219" t="s">
        <v>651</v>
      </c>
      <c r="E80" s="219" t="s">
        <v>652</v>
      </c>
      <c r="F80" s="220" t="s">
        <v>107</v>
      </c>
      <c r="G80" s="220" t="s">
        <v>653</v>
      </c>
      <c r="H80" s="219" t="s">
        <v>403</v>
      </c>
      <c r="I80" s="219" t="s">
        <v>91</v>
      </c>
      <c r="J80" s="219" t="s">
        <v>92</v>
      </c>
      <c r="K80" s="219" t="s">
        <v>654</v>
      </c>
      <c r="L80" s="220">
        <v>3000</v>
      </c>
      <c r="M80" s="221">
        <v>0</v>
      </c>
      <c r="N80" s="225">
        <v>0</v>
      </c>
      <c r="O80" s="224" t="s">
        <v>47</v>
      </c>
      <c r="P80" s="219" t="s">
        <v>93</v>
      </c>
      <c r="Q80" s="219" t="s">
        <v>539</v>
      </c>
      <c r="R80" s="237">
        <v>43294</v>
      </c>
      <c r="S80" s="237">
        <v>43281</v>
      </c>
      <c r="T80" s="219" t="s">
        <v>858</v>
      </c>
    </row>
    <row r="81" spans="1:20" s="210" customFormat="1" ht="369.75">
      <c r="A81" s="224">
        <v>2018</v>
      </c>
      <c r="B81" s="237">
        <v>43191</v>
      </c>
      <c r="C81" s="237">
        <v>43281</v>
      </c>
      <c r="D81" s="219" t="s">
        <v>656</v>
      </c>
      <c r="E81" s="219" t="s">
        <v>406</v>
      </c>
      <c r="F81" s="220" t="s">
        <v>107</v>
      </c>
      <c r="G81" s="219" t="s">
        <v>407</v>
      </c>
      <c r="H81" s="219" t="s">
        <v>408</v>
      </c>
      <c r="I81" s="219" t="s">
        <v>94</v>
      </c>
      <c r="J81" s="219" t="s">
        <v>92</v>
      </c>
      <c r="K81" s="219" t="s">
        <v>654</v>
      </c>
      <c r="L81" s="219">
        <v>1400</v>
      </c>
      <c r="M81" s="221">
        <v>0</v>
      </c>
      <c r="N81" s="225">
        <v>0.21</v>
      </c>
      <c r="O81" s="224" t="s">
        <v>47</v>
      </c>
      <c r="P81" s="219" t="s">
        <v>93</v>
      </c>
      <c r="Q81" s="219" t="s">
        <v>539</v>
      </c>
      <c r="R81" s="237">
        <v>43294</v>
      </c>
      <c r="S81" s="237">
        <v>43281</v>
      </c>
      <c r="T81" s="224"/>
    </row>
    <row r="82" spans="1:20" s="210" customFormat="1" ht="153">
      <c r="A82" s="224">
        <v>2018</v>
      </c>
      <c r="B82" s="237">
        <v>43191</v>
      </c>
      <c r="C82" s="237">
        <v>43281</v>
      </c>
      <c r="D82" s="219" t="s">
        <v>108</v>
      </c>
      <c r="E82" s="219" t="s">
        <v>414</v>
      </c>
      <c r="F82" s="220" t="s">
        <v>107</v>
      </c>
      <c r="G82" s="219" t="s">
        <v>415</v>
      </c>
      <c r="H82" s="219" t="s">
        <v>416</v>
      </c>
      <c r="I82" s="219" t="s">
        <v>417</v>
      </c>
      <c r="J82" s="219" t="s">
        <v>92</v>
      </c>
      <c r="K82" s="219" t="s">
        <v>654</v>
      </c>
      <c r="L82" s="219">
        <v>50</v>
      </c>
      <c r="M82" s="221">
        <v>0</v>
      </c>
      <c r="N82" s="225">
        <v>0.18</v>
      </c>
      <c r="O82" s="224" t="s">
        <v>47</v>
      </c>
      <c r="P82" s="219" t="s">
        <v>65</v>
      </c>
      <c r="Q82" s="219" t="s">
        <v>539</v>
      </c>
      <c r="R82" s="237">
        <v>43294</v>
      </c>
      <c r="S82" s="237">
        <v>43281</v>
      </c>
      <c r="T82" s="224"/>
    </row>
    <row r="83" spans="1:20" s="210" customFormat="1" ht="89.25">
      <c r="A83" s="224">
        <v>2018</v>
      </c>
      <c r="B83" s="237">
        <v>43191</v>
      </c>
      <c r="C83" s="237">
        <v>43281</v>
      </c>
      <c r="D83" s="219" t="s">
        <v>657</v>
      </c>
      <c r="E83" s="219" t="s">
        <v>658</v>
      </c>
      <c r="F83" s="220" t="s">
        <v>107</v>
      </c>
      <c r="G83" s="219" t="s">
        <v>659</v>
      </c>
      <c r="H83" s="219" t="s">
        <v>660</v>
      </c>
      <c r="I83" s="219" t="s">
        <v>661</v>
      </c>
      <c r="J83" s="219" t="s">
        <v>92</v>
      </c>
      <c r="K83" s="219" t="s">
        <v>654</v>
      </c>
      <c r="L83" s="219">
        <v>700</v>
      </c>
      <c r="M83" s="221">
        <v>0</v>
      </c>
      <c r="N83" s="225">
        <v>0.25</v>
      </c>
      <c r="O83" s="224" t="s">
        <v>47</v>
      </c>
      <c r="P83" s="219" t="s">
        <v>65</v>
      </c>
      <c r="Q83" s="219" t="s">
        <v>539</v>
      </c>
      <c r="R83" s="237">
        <v>43294</v>
      </c>
      <c r="S83" s="237">
        <v>43281</v>
      </c>
      <c r="T83" s="224"/>
    </row>
    <row r="84" spans="1:20" s="210" customFormat="1" ht="165.75">
      <c r="A84" s="224">
        <v>2018</v>
      </c>
      <c r="B84" s="237">
        <v>43191</v>
      </c>
      <c r="C84" s="237">
        <v>43281</v>
      </c>
      <c r="D84" s="219" t="s">
        <v>662</v>
      </c>
      <c r="E84" s="219" t="s">
        <v>419</v>
      </c>
      <c r="F84" s="220" t="s">
        <v>107</v>
      </c>
      <c r="G84" s="219" t="s">
        <v>407</v>
      </c>
      <c r="H84" s="219" t="s">
        <v>408</v>
      </c>
      <c r="I84" s="219" t="s">
        <v>94</v>
      </c>
      <c r="J84" s="219" t="s">
        <v>256</v>
      </c>
      <c r="K84" s="219" t="s">
        <v>654</v>
      </c>
      <c r="L84" s="220">
        <v>10</v>
      </c>
      <c r="M84" s="221">
        <v>0</v>
      </c>
      <c r="N84" s="225">
        <v>0.3</v>
      </c>
      <c r="O84" s="224" t="s">
        <v>47</v>
      </c>
      <c r="P84" s="219" t="s">
        <v>421</v>
      </c>
      <c r="Q84" s="219" t="s">
        <v>539</v>
      </c>
      <c r="R84" s="237">
        <v>43294</v>
      </c>
      <c r="S84" s="237">
        <v>43281</v>
      </c>
      <c r="T84" s="224"/>
    </row>
    <row r="85" spans="1:20" s="210" customFormat="1" ht="127.5">
      <c r="A85" s="224">
        <v>2018</v>
      </c>
      <c r="B85" s="237">
        <v>43191</v>
      </c>
      <c r="C85" s="237">
        <v>43281</v>
      </c>
      <c r="D85" s="223" t="s">
        <v>663</v>
      </c>
      <c r="E85" s="223" t="s">
        <v>664</v>
      </c>
      <c r="F85" s="220" t="s">
        <v>107</v>
      </c>
      <c r="G85" s="219" t="s">
        <v>424</v>
      </c>
      <c r="H85" s="219" t="s">
        <v>425</v>
      </c>
      <c r="I85" s="224" t="s">
        <v>426</v>
      </c>
      <c r="J85" s="224" t="s">
        <v>95</v>
      </c>
      <c r="K85" s="219" t="s">
        <v>654</v>
      </c>
      <c r="L85" s="224">
        <v>20</v>
      </c>
      <c r="M85" s="225">
        <v>0</v>
      </c>
      <c r="N85" s="225">
        <v>0</v>
      </c>
      <c r="O85" s="224" t="s">
        <v>47</v>
      </c>
      <c r="P85" s="219" t="s">
        <v>65</v>
      </c>
      <c r="Q85" s="219" t="s">
        <v>539</v>
      </c>
      <c r="R85" s="237">
        <v>43294</v>
      </c>
      <c r="S85" s="237">
        <v>43281</v>
      </c>
      <c r="T85" s="224"/>
    </row>
    <row r="86" spans="1:20" s="210" customFormat="1" ht="153">
      <c r="A86" s="224">
        <v>2018</v>
      </c>
      <c r="B86" s="237">
        <v>43191</v>
      </c>
      <c r="C86" s="237">
        <v>43281</v>
      </c>
      <c r="D86" s="223" t="s">
        <v>427</v>
      </c>
      <c r="E86" s="223" t="s">
        <v>423</v>
      </c>
      <c r="F86" s="220" t="s">
        <v>107</v>
      </c>
      <c r="G86" s="219" t="s">
        <v>428</v>
      </c>
      <c r="H86" s="219" t="s">
        <v>429</v>
      </c>
      <c r="I86" s="224" t="s">
        <v>413</v>
      </c>
      <c r="J86" s="224" t="s">
        <v>95</v>
      </c>
      <c r="K86" s="219" t="s">
        <v>654</v>
      </c>
      <c r="L86" s="249">
        <v>1591</v>
      </c>
      <c r="M86" s="225">
        <v>0</v>
      </c>
      <c r="N86" s="225">
        <v>0</v>
      </c>
      <c r="O86" s="224" t="s">
        <v>47</v>
      </c>
      <c r="P86" s="219" t="s">
        <v>65</v>
      </c>
      <c r="Q86" s="219" t="s">
        <v>539</v>
      </c>
      <c r="R86" s="237">
        <v>43294</v>
      </c>
      <c r="S86" s="237">
        <v>43281</v>
      </c>
      <c r="T86" s="224"/>
    </row>
    <row r="87" spans="1:20" s="210" customFormat="1" ht="153">
      <c r="A87" s="224">
        <v>2018</v>
      </c>
      <c r="B87" s="237">
        <v>43191</v>
      </c>
      <c r="C87" s="237">
        <v>43281</v>
      </c>
      <c r="D87" s="223" t="s">
        <v>665</v>
      </c>
      <c r="E87" s="223" t="s">
        <v>423</v>
      </c>
      <c r="F87" s="220" t="s">
        <v>107</v>
      </c>
      <c r="G87" s="219" t="s">
        <v>431</v>
      </c>
      <c r="H87" s="219" t="s">
        <v>432</v>
      </c>
      <c r="I87" s="224" t="s">
        <v>413</v>
      </c>
      <c r="J87" s="224" t="s">
        <v>95</v>
      </c>
      <c r="K87" s="219" t="s">
        <v>654</v>
      </c>
      <c r="L87" s="224">
        <v>200</v>
      </c>
      <c r="M87" s="225">
        <v>0</v>
      </c>
      <c r="N87" s="225">
        <v>0</v>
      </c>
      <c r="O87" s="224" t="s">
        <v>47</v>
      </c>
      <c r="P87" s="219" t="s">
        <v>65</v>
      </c>
      <c r="Q87" s="219" t="s">
        <v>539</v>
      </c>
      <c r="R87" s="237">
        <v>43294</v>
      </c>
      <c r="S87" s="237">
        <v>43281</v>
      </c>
      <c r="T87" s="224"/>
    </row>
    <row r="88" spans="1:20" s="210" customFormat="1" ht="178.5">
      <c r="A88" s="224">
        <v>2018</v>
      </c>
      <c r="B88" s="237">
        <v>43191</v>
      </c>
      <c r="C88" s="237">
        <v>43281</v>
      </c>
      <c r="D88" s="223" t="s">
        <v>433</v>
      </c>
      <c r="E88" s="223" t="s">
        <v>423</v>
      </c>
      <c r="F88" s="220" t="s">
        <v>107</v>
      </c>
      <c r="G88" s="219" t="s">
        <v>443</v>
      </c>
      <c r="H88" s="219" t="s">
        <v>403</v>
      </c>
      <c r="I88" s="224" t="s">
        <v>435</v>
      </c>
      <c r="J88" s="224" t="s">
        <v>95</v>
      </c>
      <c r="K88" s="219" t="s">
        <v>654</v>
      </c>
      <c r="L88" s="224">
        <v>200</v>
      </c>
      <c r="M88" s="225">
        <v>0</v>
      </c>
      <c r="N88" s="225">
        <v>0</v>
      </c>
      <c r="O88" s="224" t="s">
        <v>47</v>
      </c>
      <c r="P88" s="219" t="s">
        <v>65</v>
      </c>
      <c r="Q88" s="219" t="s">
        <v>539</v>
      </c>
      <c r="R88" s="237">
        <v>43294</v>
      </c>
      <c r="S88" s="237">
        <v>43281</v>
      </c>
      <c r="T88" s="224"/>
    </row>
    <row r="89" spans="1:20" s="210" customFormat="1" ht="204">
      <c r="A89" s="224">
        <v>2018</v>
      </c>
      <c r="B89" s="237">
        <v>43191</v>
      </c>
      <c r="C89" s="237">
        <v>43281</v>
      </c>
      <c r="D89" s="219" t="s">
        <v>666</v>
      </c>
      <c r="E89" s="223" t="s">
        <v>423</v>
      </c>
      <c r="F89" s="220" t="s">
        <v>107</v>
      </c>
      <c r="G89" s="219" t="s">
        <v>437</v>
      </c>
      <c r="H89" s="219" t="s">
        <v>403</v>
      </c>
      <c r="I89" s="224" t="s">
        <v>438</v>
      </c>
      <c r="J89" s="224" t="s">
        <v>95</v>
      </c>
      <c r="K89" s="219" t="s">
        <v>654</v>
      </c>
      <c r="L89" s="224">
        <v>200</v>
      </c>
      <c r="M89" s="225">
        <v>0</v>
      </c>
      <c r="N89" s="225">
        <v>0</v>
      </c>
      <c r="O89" s="224" t="s">
        <v>47</v>
      </c>
      <c r="P89" s="219" t="s">
        <v>65</v>
      </c>
      <c r="Q89" s="219" t="s">
        <v>539</v>
      </c>
      <c r="R89" s="237">
        <v>43294</v>
      </c>
      <c r="S89" s="237">
        <v>43281</v>
      </c>
      <c r="T89" s="224"/>
    </row>
    <row r="90" spans="1:20" ht="76.5">
      <c r="A90" s="228">
        <v>2018</v>
      </c>
      <c r="B90" s="250">
        <v>43101</v>
      </c>
      <c r="C90" s="250">
        <v>43190</v>
      </c>
      <c r="D90" s="212" t="s">
        <v>667</v>
      </c>
      <c r="E90" s="228" t="s">
        <v>668</v>
      </c>
      <c r="F90" s="228" t="s">
        <v>53</v>
      </c>
      <c r="G90" s="212" t="s">
        <v>669</v>
      </c>
      <c r="H90" s="212" t="s">
        <v>670</v>
      </c>
      <c r="I90" s="212" t="s">
        <v>490</v>
      </c>
      <c r="J90" s="212" t="s">
        <v>384</v>
      </c>
      <c r="K90" s="228">
        <v>80</v>
      </c>
      <c r="L90" s="228">
        <v>22</v>
      </c>
      <c r="M90" s="212" t="s">
        <v>491</v>
      </c>
      <c r="N90" s="251">
        <v>0.275</v>
      </c>
      <c r="O90" s="231" t="s">
        <v>47</v>
      </c>
      <c r="P90" s="212" t="s">
        <v>671</v>
      </c>
      <c r="Q90" s="228" t="s">
        <v>493</v>
      </c>
      <c r="R90" s="250">
        <v>43206</v>
      </c>
      <c r="S90" s="250">
        <v>43190</v>
      </c>
      <c r="T90" s="228" t="s">
        <v>610</v>
      </c>
    </row>
    <row r="91" spans="1:20" ht="76.5">
      <c r="A91" s="224">
        <v>2018</v>
      </c>
      <c r="B91" s="237">
        <v>43191</v>
      </c>
      <c r="C91" s="237">
        <v>43281</v>
      </c>
      <c r="D91" s="214" t="s">
        <v>486</v>
      </c>
      <c r="E91" s="252" t="s">
        <v>863</v>
      </c>
      <c r="F91" s="253" t="s">
        <v>53</v>
      </c>
      <c r="G91" s="214" t="s">
        <v>857</v>
      </c>
      <c r="H91" s="219" t="s">
        <v>670</v>
      </c>
      <c r="I91" s="219" t="s">
        <v>490</v>
      </c>
      <c r="J91" s="219" t="s">
        <v>384</v>
      </c>
      <c r="K91" s="253">
        <v>80</v>
      </c>
      <c r="L91" s="253">
        <v>43</v>
      </c>
      <c r="M91" s="253" t="s">
        <v>491</v>
      </c>
      <c r="N91" s="254">
        <v>0.538</v>
      </c>
      <c r="O91" s="232" t="s">
        <v>47</v>
      </c>
      <c r="P91" s="219" t="s">
        <v>671</v>
      </c>
      <c r="Q91" s="224" t="s">
        <v>493</v>
      </c>
      <c r="R91" s="237">
        <v>43294</v>
      </c>
      <c r="S91" s="237">
        <v>43281</v>
      </c>
      <c r="T91" s="224" t="s">
        <v>610</v>
      </c>
    </row>
    <row r="92" spans="1:20" s="211" customFormat="1" ht="409.5">
      <c r="A92" s="214" t="s">
        <v>612</v>
      </c>
      <c r="B92" s="214" t="s">
        <v>864</v>
      </c>
      <c r="C92" s="214" t="s">
        <v>865</v>
      </c>
      <c r="D92" s="214" t="s">
        <v>486</v>
      </c>
      <c r="E92" s="214" t="s">
        <v>487</v>
      </c>
      <c r="F92" s="214" t="s">
        <v>53</v>
      </c>
      <c r="G92" s="214" t="s">
        <v>857</v>
      </c>
      <c r="H92" s="214" t="s">
        <v>670</v>
      </c>
      <c r="I92" s="214" t="s">
        <v>490</v>
      </c>
      <c r="J92" s="214" t="s">
        <v>384</v>
      </c>
      <c r="K92" s="214" t="s">
        <v>952</v>
      </c>
      <c r="L92" s="214" t="s">
        <v>912</v>
      </c>
      <c r="M92" s="214" t="s">
        <v>491</v>
      </c>
      <c r="N92" s="214" t="s">
        <v>986</v>
      </c>
      <c r="O92" s="214" t="s">
        <v>47</v>
      </c>
      <c r="P92" s="214" t="s">
        <v>671</v>
      </c>
      <c r="Q92" s="214" t="s">
        <v>493</v>
      </c>
      <c r="R92" s="214" t="s">
        <v>869</v>
      </c>
      <c r="S92" s="214" t="s">
        <v>865</v>
      </c>
      <c r="T92" s="214" t="s">
        <v>987</v>
      </c>
    </row>
    <row r="93" spans="1:20" ht="63.75">
      <c r="A93" s="253">
        <v>2018</v>
      </c>
      <c r="B93" s="255">
        <v>43101</v>
      </c>
      <c r="C93" s="255">
        <v>43190</v>
      </c>
      <c r="D93" s="214" t="s">
        <v>251</v>
      </c>
      <c r="E93" s="253" t="s">
        <v>672</v>
      </c>
      <c r="F93" s="253" t="s">
        <v>53</v>
      </c>
      <c r="G93" s="214" t="s">
        <v>253</v>
      </c>
      <c r="H93" s="214" t="s">
        <v>673</v>
      </c>
      <c r="I93" s="214" t="s">
        <v>674</v>
      </c>
      <c r="J93" s="214" t="s">
        <v>384</v>
      </c>
      <c r="K93" s="214" t="s">
        <v>675</v>
      </c>
      <c r="L93" s="214">
        <v>720</v>
      </c>
      <c r="M93" s="214">
        <v>0</v>
      </c>
      <c r="N93" s="216">
        <v>0.25</v>
      </c>
      <c r="O93" s="224" t="s">
        <v>45</v>
      </c>
      <c r="P93" s="253" t="s">
        <v>676</v>
      </c>
      <c r="Q93" s="253" t="s">
        <v>677</v>
      </c>
      <c r="R93" s="255">
        <v>43220</v>
      </c>
      <c r="S93" s="255">
        <v>43190</v>
      </c>
      <c r="T93" s="253" t="s">
        <v>655</v>
      </c>
    </row>
    <row r="94" spans="1:20" ht="76.5">
      <c r="A94" s="253">
        <v>2018</v>
      </c>
      <c r="B94" s="255">
        <v>43101</v>
      </c>
      <c r="C94" s="255">
        <v>43190</v>
      </c>
      <c r="D94" s="214" t="s">
        <v>678</v>
      </c>
      <c r="E94" s="253" t="s">
        <v>679</v>
      </c>
      <c r="F94" s="253" t="s">
        <v>53</v>
      </c>
      <c r="G94" s="214" t="s">
        <v>680</v>
      </c>
      <c r="H94" s="214" t="s">
        <v>681</v>
      </c>
      <c r="I94" s="214" t="s">
        <v>682</v>
      </c>
      <c r="J94" s="214" t="s">
        <v>384</v>
      </c>
      <c r="K94" s="214" t="s">
        <v>675</v>
      </c>
      <c r="L94" s="214">
        <v>60</v>
      </c>
      <c r="M94" s="214">
        <v>0</v>
      </c>
      <c r="N94" s="216">
        <v>0.38</v>
      </c>
      <c r="O94" s="224" t="s">
        <v>45</v>
      </c>
      <c r="P94" s="253" t="s">
        <v>676</v>
      </c>
      <c r="Q94" s="253" t="s">
        <v>677</v>
      </c>
      <c r="R94" s="255">
        <v>43220</v>
      </c>
      <c r="S94" s="255">
        <v>43190</v>
      </c>
      <c r="T94" s="253" t="s">
        <v>655</v>
      </c>
    </row>
    <row r="95" spans="1:20" ht="63.75">
      <c r="A95" s="253">
        <v>2018</v>
      </c>
      <c r="B95" s="255">
        <v>43101</v>
      </c>
      <c r="C95" s="255">
        <v>43190</v>
      </c>
      <c r="D95" s="214" t="s">
        <v>683</v>
      </c>
      <c r="E95" s="253" t="s">
        <v>684</v>
      </c>
      <c r="F95" s="253" t="s">
        <v>53</v>
      </c>
      <c r="G95" s="214" t="s">
        <v>685</v>
      </c>
      <c r="H95" s="214" t="s">
        <v>681</v>
      </c>
      <c r="I95" s="214" t="s">
        <v>684</v>
      </c>
      <c r="J95" s="214" t="s">
        <v>384</v>
      </c>
      <c r="K95" s="214" t="s">
        <v>686</v>
      </c>
      <c r="L95" s="214">
        <v>0</v>
      </c>
      <c r="M95" s="214">
        <v>0</v>
      </c>
      <c r="N95" s="214">
        <v>0</v>
      </c>
      <c r="O95" s="224" t="s">
        <v>45</v>
      </c>
      <c r="P95" s="253" t="s">
        <v>687</v>
      </c>
      <c r="Q95" s="253" t="s">
        <v>677</v>
      </c>
      <c r="R95" s="255">
        <v>43220</v>
      </c>
      <c r="S95" s="255">
        <v>43190</v>
      </c>
      <c r="T95" s="253" t="s">
        <v>655</v>
      </c>
    </row>
    <row r="96" spans="1:20" ht="63.75">
      <c r="A96" s="253">
        <v>2018</v>
      </c>
      <c r="B96" s="255">
        <v>43101</v>
      </c>
      <c r="C96" s="255">
        <v>43190</v>
      </c>
      <c r="D96" s="245" t="s">
        <v>688</v>
      </c>
      <c r="E96" s="245" t="s">
        <v>689</v>
      </c>
      <c r="F96" s="253" t="s">
        <v>53</v>
      </c>
      <c r="G96" s="245" t="s">
        <v>690</v>
      </c>
      <c r="H96" s="256" t="s">
        <v>691</v>
      </c>
      <c r="I96" s="245" t="s">
        <v>692</v>
      </c>
      <c r="J96" s="214" t="s">
        <v>384</v>
      </c>
      <c r="K96" s="214" t="s">
        <v>675</v>
      </c>
      <c r="L96" s="245">
        <v>500</v>
      </c>
      <c r="M96" s="245">
        <v>0</v>
      </c>
      <c r="N96" s="257">
        <v>0.202</v>
      </c>
      <c r="O96" s="224" t="s">
        <v>45</v>
      </c>
      <c r="P96" s="245" t="s">
        <v>676</v>
      </c>
      <c r="Q96" s="253" t="s">
        <v>677</v>
      </c>
      <c r="R96" s="255">
        <v>43220</v>
      </c>
      <c r="S96" s="255">
        <v>43190</v>
      </c>
      <c r="T96" s="253" t="s">
        <v>655</v>
      </c>
    </row>
    <row r="97" spans="1:20" ht="76.5">
      <c r="A97" s="253">
        <v>2018</v>
      </c>
      <c r="B97" s="255">
        <v>43101</v>
      </c>
      <c r="C97" s="255">
        <v>43190</v>
      </c>
      <c r="D97" s="62" t="s">
        <v>693</v>
      </c>
      <c r="E97" s="245" t="s">
        <v>694</v>
      </c>
      <c r="F97" s="253" t="s">
        <v>53</v>
      </c>
      <c r="G97" s="245" t="s">
        <v>695</v>
      </c>
      <c r="H97" s="214" t="s">
        <v>696</v>
      </c>
      <c r="I97" s="245" t="s">
        <v>692</v>
      </c>
      <c r="J97" s="253" t="s">
        <v>384</v>
      </c>
      <c r="K97" s="214" t="s">
        <v>697</v>
      </c>
      <c r="L97" s="62">
        <v>500</v>
      </c>
      <c r="M97" s="253">
        <v>0</v>
      </c>
      <c r="N97" s="254">
        <v>0.202</v>
      </c>
      <c r="O97" s="224" t="s">
        <v>45</v>
      </c>
      <c r="P97" s="245" t="s">
        <v>676</v>
      </c>
      <c r="Q97" s="253" t="s">
        <v>677</v>
      </c>
      <c r="R97" s="255">
        <v>43220</v>
      </c>
      <c r="S97" s="255">
        <v>43190</v>
      </c>
      <c r="T97" s="253" t="s">
        <v>655</v>
      </c>
    </row>
    <row r="98" spans="1:20" ht="38.25">
      <c r="A98" s="253">
        <v>2018</v>
      </c>
      <c r="B98" s="255">
        <v>43101</v>
      </c>
      <c r="C98" s="255">
        <v>43190</v>
      </c>
      <c r="D98" s="62" t="s">
        <v>698</v>
      </c>
      <c r="E98" s="245" t="s">
        <v>694</v>
      </c>
      <c r="F98" s="253" t="s">
        <v>53</v>
      </c>
      <c r="G98" s="245" t="s">
        <v>695</v>
      </c>
      <c r="H98" s="214" t="s">
        <v>696</v>
      </c>
      <c r="I98" s="245" t="s">
        <v>692</v>
      </c>
      <c r="J98" s="253" t="s">
        <v>384</v>
      </c>
      <c r="K98" s="214" t="s">
        <v>697</v>
      </c>
      <c r="L98" s="62">
        <v>220</v>
      </c>
      <c r="M98" s="253">
        <v>0</v>
      </c>
      <c r="N98" s="254">
        <v>0.4045</v>
      </c>
      <c r="O98" s="224" t="s">
        <v>45</v>
      </c>
      <c r="P98" s="245" t="s">
        <v>676</v>
      </c>
      <c r="Q98" s="253" t="s">
        <v>677</v>
      </c>
      <c r="R98" s="255">
        <v>43220</v>
      </c>
      <c r="S98" s="255">
        <v>43190</v>
      </c>
      <c r="T98" s="253" t="s">
        <v>655</v>
      </c>
    </row>
    <row r="99" spans="1:20" ht="38.25">
      <c r="A99" s="253">
        <v>2018</v>
      </c>
      <c r="B99" s="255">
        <v>43101</v>
      </c>
      <c r="C99" s="255">
        <v>43190</v>
      </c>
      <c r="D99" s="62" t="s">
        <v>281</v>
      </c>
      <c r="E99" s="245" t="s">
        <v>694</v>
      </c>
      <c r="F99" s="253" t="s">
        <v>53</v>
      </c>
      <c r="G99" s="245" t="s">
        <v>695</v>
      </c>
      <c r="H99" s="214" t="s">
        <v>696</v>
      </c>
      <c r="I99" s="245" t="s">
        <v>692</v>
      </c>
      <c r="J99" s="253" t="s">
        <v>384</v>
      </c>
      <c r="K99" s="214" t="s">
        <v>697</v>
      </c>
      <c r="L99" s="62">
        <v>80</v>
      </c>
      <c r="M99" s="253">
        <v>0</v>
      </c>
      <c r="N99" s="254">
        <v>0.3875</v>
      </c>
      <c r="O99" s="224" t="s">
        <v>45</v>
      </c>
      <c r="P99" s="245" t="s">
        <v>676</v>
      </c>
      <c r="Q99" s="253" t="s">
        <v>677</v>
      </c>
      <c r="R99" s="255">
        <v>43220</v>
      </c>
      <c r="S99" s="255">
        <v>43190</v>
      </c>
      <c r="T99" s="253" t="s">
        <v>655</v>
      </c>
    </row>
    <row r="100" spans="1:20" ht="51">
      <c r="A100" s="253">
        <v>2018</v>
      </c>
      <c r="B100" s="255">
        <v>43101</v>
      </c>
      <c r="C100" s="255">
        <v>43190</v>
      </c>
      <c r="D100" s="62" t="s">
        <v>285</v>
      </c>
      <c r="E100" s="245" t="s">
        <v>694</v>
      </c>
      <c r="F100" s="253" t="s">
        <v>53</v>
      </c>
      <c r="G100" s="245" t="s">
        <v>695</v>
      </c>
      <c r="H100" s="214" t="s">
        <v>696</v>
      </c>
      <c r="I100" s="245" t="s">
        <v>692</v>
      </c>
      <c r="J100" s="253" t="s">
        <v>384</v>
      </c>
      <c r="K100" s="214" t="s">
        <v>697</v>
      </c>
      <c r="L100" s="62">
        <v>9</v>
      </c>
      <c r="M100" s="253">
        <v>0</v>
      </c>
      <c r="N100" s="254">
        <v>0.6666</v>
      </c>
      <c r="O100" s="224" t="s">
        <v>45</v>
      </c>
      <c r="P100" s="245" t="s">
        <v>676</v>
      </c>
      <c r="Q100" s="253" t="s">
        <v>677</v>
      </c>
      <c r="R100" s="255">
        <v>43220</v>
      </c>
      <c r="S100" s="255">
        <v>43190</v>
      </c>
      <c r="T100" s="253" t="s">
        <v>655</v>
      </c>
    </row>
    <row r="101" spans="1:20" ht="76.5">
      <c r="A101" s="253">
        <v>2018</v>
      </c>
      <c r="B101" s="255">
        <v>43101</v>
      </c>
      <c r="C101" s="255">
        <v>43190</v>
      </c>
      <c r="D101" s="214" t="s">
        <v>699</v>
      </c>
      <c r="E101" s="214" t="s">
        <v>700</v>
      </c>
      <c r="F101" s="253" t="s">
        <v>53</v>
      </c>
      <c r="G101" s="214" t="s">
        <v>701</v>
      </c>
      <c r="H101" s="214" t="s">
        <v>702</v>
      </c>
      <c r="I101" s="214" t="s">
        <v>293</v>
      </c>
      <c r="J101" s="214" t="s">
        <v>384</v>
      </c>
      <c r="K101" s="214" t="s">
        <v>697</v>
      </c>
      <c r="L101" s="214">
        <v>96</v>
      </c>
      <c r="M101" s="214">
        <v>0</v>
      </c>
      <c r="N101" s="214">
        <v>5.76</v>
      </c>
      <c r="O101" s="224" t="s">
        <v>45</v>
      </c>
      <c r="P101" s="214" t="s">
        <v>692</v>
      </c>
      <c r="Q101" s="253" t="s">
        <v>677</v>
      </c>
      <c r="R101" s="255">
        <v>43220</v>
      </c>
      <c r="S101" s="255">
        <v>43190</v>
      </c>
      <c r="T101" s="253" t="s">
        <v>655</v>
      </c>
    </row>
    <row r="102" spans="1:20" ht="102">
      <c r="A102" s="253">
        <v>2018</v>
      </c>
      <c r="B102" s="255">
        <v>43101</v>
      </c>
      <c r="C102" s="255">
        <v>43190</v>
      </c>
      <c r="D102" s="219" t="s">
        <v>703</v>
      </c>
      <c r="E102" s="219" t="s">
        <v>354</v>
      </c>
      <c r="F102" s="219" t="s">
        <v>61</v>
      </c>
      <c r="G102" s="219" t="s">
        <v>704</v>
      </c>
      <c r="H102" s="219" t="s">
        <v>705</v>
      </c>
      <c r="I102" s="253" t="s">
        <v>706</v>
      </c>
      <c r="J102" s="219" t="s">
        <v>384</v>
      </c>
      <c r="K102" s="214" t="s">
        <v>697</v>
      </c>
      <c r="L102" s="258">
        <v>90</v>
      </c>
      <c r="M102" s="219">
        <v>0</v>
      </c>
      <c r="N102" s="221">
        <v>0.422</v>
      </c>
      <c r="O102" s="224" t="s">
        <v>47</v>
      </c>
      <c r="P102" s="245" t="s">
        <v>707</v>
      </c>
      <c r="Q102" s="253" t="s">
        <v>677</v>
      </c>
      <c r="R102" s="255">
        <v>43220</v>
      </c>
      <c r="S102" s="255">
        <v>43190</v>
      </c>
      <c r="T102" s="253" t="s">
        <v>655</v>
      </c>
    </row>
    <row r="103" spans="1:20" ht="63.75">
      <c r="A103" s="253">
        <v>2018</v>
      </c>
      <c r="B103" s="255">
        <v>43101</v>
      </c>
      <c r="C103" s="255">
        <v>43190</v>
      </c>
      <c r="D103" s="214" t="s">
        <v>708</v>
      </c>
      <c r="E103" s="253" t="s">
        <v>709</v>
      </c>
      <c r="F103" s="253" t="s">
        <v>53</v>
      </c>
      <c r="G103" s="214" t="s">
        <v>710</v>
      </c>
      <c r="H103" s="214" t="s">
        <v>711</v>
      </c>
      <c r="I103" s="253" t="s">
        <v>709</v>
      </c>
      <c r="J103" s="253" t="s">
        <v>384</v>
      </c>
      <c r="K103" s="214" t="s">
        <v>712</v>
      </c>
      <c r="L103" s="253">
        <v>4</v>
      </c>
      <c r="M103" s="253">
        <v>0</v>
      </c>
      <c r="N103" s="216">
        <v>0.25</v>
      </c>
      <c r="O103" s="224" t="s">
        <v>45</v>
      </c>
      <c r="P103" s="253" t="s">
        <v>713</v>
      </c>
      <c r="Q103" s="253" t="s">
        <v>677</v>
      </c>
      <c r="R103" s="255">
        <v>43220</v>
      </c>
      <c r="S103" s="255">
        <v>43190</v>
      </c>
      <c r="T103" s="253" t="s">
        <v>655</v>
      </c>
    </row>
    <row r="104" spans="1:20" ht="63.75">
      <c r="A104" s="253">
        <v>2018</v>
      </c>
      <c r="B104" s="255">
        <v>43101</v>
      </c>
      <c r="C104" s="255">
        <v>43190</v>
      </c>
      <c r="D104" s="214" t="s">
        <v>714</v>
      </c>
      <c r="E104" s="253" t="s">
        <v>715</v>
      </c>
      <c r="F104" s="253" t="s">
        <v>53</v>
      </c>
      <c r="G104" s="214" t="s">
        <v>716</v>
      </c>
      <c r="H104" s="214" t="s">
        <v>717</v>
      </c>
      <c r="I104" s="253" t="s">
        <v>715</v>
      </c>
      <c r="J104" s="253" t="s">
        <v>384</v>
      </c>
      <c r="K104" s="214" t="s">
        <v>697</v>
      </c>
      <c r="L104" s="253">
        <v>3200</v>
      </c>
      <c r="M104" s="253">
        <v>0</v>
      </c>
      <c r="N104" s="216">
        <v>0.12</v>
      </c>
      <c r="O104" s="224" t="s">
        <v>47</v>
      </c>
      <c r="P104" s="253" t="s">
        <v>718</v>
      </c>
      <c r="Q104" s="253" t="s">
        <v>677</v>
      </c>
      <c r="R104" s="255">
        <v>43220</v>
      </c>
      <c r="S104" s="255">
        <v>43190</v>
      </c>
      <c r="T104" s="253" t="s">
        <v>655</v>
      </c>
    </row>
    <row r="105" spans="1:20" ht="51">
      <c r="A105" s="253">
        <v>2018</v>
      </c>
      <c r="B105" s="255">
        <v>43101</v>
      </c>
      <c r="C105" s="255">
        <v>43190</v>
      </c>
      <c r="D105" s="214" t="s">
        <v>719</v>
      </c>
      <c r="E105" s="253" t="s">
        <v>720</v>
      </c>
      <c r="F105" s="253" t="s">
        <v>53</v>
      </c>
      <c r="G105" s="214" t="s">
        <v>721</v>
      </c>
      <c r="H105" s="214" t="s">
        <v>722</v>
      </c>
      <c r="I105" s="253" t="s">
        <v>720</v>
      </c>
      <c r="J105" s="253" t="s">
        <v>384</v>
      </c>
      <c r="K105" s="214" t="s">
        <v>712</v>
      </c>
      <c r="L105" s="253">
        <v>100</v>
      </c>
      <c r="M105" s="253">
        <v>0</v>
      </c>
      <c r="N105" s="259">
        <v>0.05</v>
      </c>
      <c r="O105" s="224" t="s">
        <v>47</v>
      </c>
      <c r="P105" s="253" t="s">
        <v>718</v>
      </c>
      <c r="Q105" s="253" t="s">
        <v>677</v>
      </c>
      <c r="R105" s="255">
        <v>43220</v>
      </c>
      <c r="S105" s="255">
        <v>43190</v>
      </c>
      <c r="T105" s="253" t="s">
        <v>655</v>
      </c>
    </row>
    <row r="106" spans="1:20" ht="76.5">
      <c r="A106" s="253">
        <v>2018</v>
      </c>
      <c r="B106" s="255">
        <v>43101</v>
      </c>
      <c r="C106" s="255">
        <v>43190</v>
      </c>
      <c r="D106" s="214" t="s">
        <v>723</v>
      </c>
      <c r="E106" s="253" t="s">
        <v>724</v>
      </c>
      <c r="F106" s="253" t="s">
        <v>53</v>
      </c>
      <c r="G106" s="214" t="s">
        <v>725</v>
      </c>
      <c r="H106" s="214" t="s">
        <v>726</v>
      </c>
      <c r="I106" s="253" t="s">
        <v>724</v>
      </c>
      <c r="J106" s="253" t="s">
        <v>384</v>
      </c>
      <c r="K106" s="214" t="s">
        <v>712</v>
      </c>
      <c r="L106" s="253">
        <v>1650</v>
      </c>
      <c r="M106" s="253">
        <v>0</v>
      </c>
      <c r="N106" s="259">
        <v>0.1</v>
      </c>
      <c r="O106" s="224" t="s">
        <v>47</v>
      </c>
      <c r="P106" s="253" t="s">
        <v>718</v>
      </c>
      <c r="Q106" s="253" t="s">
        <v>677</v>
      </c>
      <c r="R106" s="255">
        <v>43220</v>
      </c>
      <c r="S106" s="255">
        <v>43190</v>
      </c>
      <c r="T106" s="253" t="s">
        <v>655</v>
      </c>
    </row>
    <row r="107" spans="1:20" s="203" customFormat="1" ht="89.25">
      <c r="A107" s="253">
        <v>2018</v>
      </c>
      <c r="B107" s="255">
        <v>43101</v>
      </c>
      <c r="C107" s="255">
        <v>43190</v>
      </c>
      <c r="D107" s="62" t="s">
        <v>727</v>
      </c>
      <c r="E107" s="214" t="s">
        <v>728</v>
      </c>
      <c r="F107" s="253" t="s">
        <v>53</v>
      </c>
      <c r="G107" s="214" t="s">
        <v>704</v>
      </c>
      <c r="H107" s="214" t="s">
        <v>705</v>
      </c>
      <c r="I107" s="253" t="s">
        <v>706</v>
      </c>
      <c r="J107" s="214" t="s">
        <v>355</v>
      </c>
      <c r="K107" s="62" t="s">
        <v>729</v>
      </c>
      <c r="L107" s="260">
        <v>1080</v>
      </c>
      <c r="M107" s="214">
        <v>0</v>
      </c>
      <c r="N107" s="216">
        <v>0.23</v>
      </c>
      <c r="O107" s="224" t="s">
        <v>47</v>
      </c>
      <c r="P107" s="214" t="s">
        <v>730</v>
      </c>
      <c r="Q107" s="253" t="s">
        <v>677</v>
      </c>
      <c r="R107" s="255">
        <v>43220</v>
      </c>
      <c r="S107" s="255">
        <v>43190</v>
      </c>
      <c r="T107" s="253" t="s">
        <v>655</v>
      </c>
    </row>
    <row r="108" spans="1:20" s="203" customFormat="1" ht="51">
      <c r="A108" s="253">
        <v>2018</v>
      </c>
      <c r="B108" s="255">
        <v>43101</v>
      </c>
      <c r="C108" s="255">
        <v>43190</v>
      </c>
      <c r="D108" s="214" t="s">
        <v>731</v>
      </c>
      <c r="E108" s="253" t="s">
        <v>732</v>
      </c>
      <c r="F108" s="253" t="s">
        <v>53</v>
      </c>
      <c r="G108" s="214" t="s">
        <v>704</v>
      </c>
      <c r="H108" s="214" t="s">
        <v>705</v>
      </c>
      <c r="I108" s="253" t="s">
        <v>706</v>
      </c>
      <c r="J108" s="253" t="s">
        <v>384</v>
      </c>
      <c r="K108" s="214" t="s">
        <v>697</v>
      </c>
      <c r="L108" s="253">
        <v>90</v>
      </c>
      <c r="M108" s="253">
        <v>0</v>
      </c>
      <c r="N108" s="259">
        <v>0.41</v>
      </c>
      <c r="O108" s="224" t="s">
        <v>47</v>
      </c>
      <c r="P108" s="214" t="s">
        <v>733</v>
      </c>
      <c r="Q108" s="253" t="s">
        <v>677</v>
      </c>
      <c r="R108" s="255">
        <v>43220</v>
      </c>
      <c r="S108" s="255">
        <v>43190</v>
      </c>
      <c r="T108" s="253" t="s">
        <v>655</v>
      </c>
    </row>
    <row r="109" spans="1:20" s="203" customFormat="1" ht="38.25">
      <c r="A109" s="253">
        <v>2018</v>
      </c>
      <c r="B109" s="255">
        <v>43101</v>
      </c>
      <c r="C109" s="255">
        <v>43190</v>
      </c>
      <c r="D109" s="261" t="s">
        <v>318</v>
      </c>
      <c r="E109" s="214" t="s">
        <v>734</v>
      </c>
      <c r="F109" s="253" t="s">
        <v>53</v>
      </c>
      <c r="G109" s="214" t="s">
        <v>735</v>
      </c>
      <c r="H109" s="214" t="s">
        <v>736</v>
      </c>
      <c r="I109" s="214" t="s">
        <v>737</v>
      </c>
      <c r="J109" s="253" t="s">
        <v>384</v>
      </c>
      <c r="K109" s="214" t="s">
        <v>697</v>
      </c>
      <c r="L109" s="214">
        <v>1000</v>
      </c>
      <c r="M109" s="214">
        <v>0</v>
      </c>
      <c r="N109" s="216">
        <v>0.14</v>
      </c>
      <c r="O109" s="224" t="s">
        <v>45</v>
      </c>
      <c r="P109" s="253" t="s">
        <v>738</v>
      </c>
      <c r="Q109" s="253" t="s">
        <v>677</v>
      </c>
      <c r="R109" s="255">
        <v>43220</v>
      </c>
      <c r="S109" s="255">
        <v>43190</v>
      </c>
      <c r="T109" s="253" t="s">
        <v>655</v>
      </c>
    </row>
    <row r="110" spans="1:20" s="203" customFormat="1" ht="76.5">
      <c r="A110" s="253">
        <v>2018</v>
      </c>
      <c r="B110" s="255">
        <v>43101</v>
      </c>
      <c r="C110" s="255">
        <v>43190</v>
      </c>
      <c r="D110" s="261" t="s">
        <v>324</v>
      </c>
      <c r="E110" s="214" t="s">
        <v>739</v>
      </c>
      <c r="F110" s="253" t="s">
        <v>53</v>
      </c>
      <c r="G110" s="214" t="s">
        <v>740</v>
      </c>
      <c r="H110" s="214" t="s">
        <v>741</v>
      </c>
      <c r="I110" s="214" t="s">
        <v>742</v>
      </c>
      <c r="J110" s="253" t="s">
        <v>384</v>
      </c>
      <c r="K110" s="214" t="s">
        <v>697</v>
      </c>
      <c r="L110" s="214">
        <v>100</v>
      </c>
      <c r="M110" s="214">
        <v>0</v>
      </c>
      <c r="N110" s="216">
        <v>0.22</v>
      </c>
      <c r="O110" s="224" t="s">
        <v>45</v>
      </c>
      <c r="P110" s="253" t="s">
        <v>738</v>
      </c>
      <c r="Q110" s="253" t="s">
        <v>677</v>
      </c>
      <c r="R110" s="255">
        <v>43220</v>
      </c>
      <c r="S110" s="255">
        <v>43190</v>
      </c>
      <c r="T110" s="253" t="s">
        <v>655</v>
      </c>
    </row>
    <row r="111" spans="1:20" s="203" customFormat="1" ht="76.5">
      <c r="A111" s="253">
        <v>2018</v>
      </c>
      <c r="B111" s="255">
        <v>43101</v>
      </c>
      <c r="C111" s="255">
        <v>43190</v>
      </c>
      <c r="D111" s="261" t="s">
        <v>328</v>
      </c>
      <c r="E111" s="214" t="s">
        <v>743</v>
      </c>
      <c r="F111" s="253" t="s">
        <v>53</v>
      </c>
      <c r="G111" s="214" t="s">
        <v>744</v>
      </c>
      <c r="H111" s="214" t="s">
        <v>745</v>
      </c>
      <c r="I111" s="214" t="s">
        <v>742</v>
      </c>
      <c r="J111" s="253" t="s">
        <v>384</v>
      </c>
      <c r="K111" s="214" t="s">
        <v>697</v>
      </c>
      <c r="L111" s="214">
        <v>200</v>
      </c>
      <c r="M111" s="214">
        <v>0</v>
      </c>
      <c r="N111" s="216">
        <v>0.12</v>
      </c>
      <c r="O111" s="224" t="s">
        <v>45</v>
      </c>
      <c r="P111" s="253" t="s">
        <v>738</v>
      </c>
      <c r="Q111" s="253" t="s">
        <v>677</v>
      </c>
      <c r="R111" s="255">
        <v>43220</v>
      </c>
      <c r="S111" s="255">
        <v>43190</v>
      </c>
      <c r="T111" s="253" t="s">
        <v>655</v>
      </c>
    </row>
    <row r="112" spans="1:20" s="203" customFormat="1" ht="76.5">
      <c r="A112" s="253">
        <v>2018</v>
      </c>
      <c r="B112" s="255">
        <v>43101</v>
      </c>
      <c r="C112" s="255">
        <v>43190</v>
      </c>
      <c r="D112" s="261" t="s">
        <v>332</v>
      </c>
      <c r="E112" s="214" t="s">
        <v>746</v>
      </c>
      <c r="F112" s="253" t="s">
        <v>53</v>
      </c>
      <c r="G112" s="214" t="s">
        <v>710</v>
      </c>
      <c r="H112" s="214" t="s">
        <v>747</v>
      </c>
      <c r="I112" s="214" t="s">
        <v>709</v>
      </c>
      <c r="J112" s="253" t="s">
        <v>384</v>
      </c>
      <c r="K112" s="214" t="s">
        <v>697</v>
      </c>
      <c r="L112" s="214">
        <v>4</v>
      </c>
      <c r="M112" s="214">
        <v>0</v>
      </c>
      <c r="N112" s="216">
        <v>0.25</v>
      </c>
      <c r="O112" s="224" t="s">
        <v>45</v>
      </c>
      <c r="P112" s="253" t="s">
        <v>748</v>
      </c>
      <c r="Q112" s="253" t="s">
        <v>677</v>
      </c>
      <c r="R112" s="255">
        <v>43220</v>
      </c>
      <c r="S112" s="255">
        <v>43190</v>
      </c>
      <c r="T112" s="253" t="s">
        <v>655</v>
      </c>
    </row>
    <row r="113" spans="1:20" s="203" customFormat="1" ht="89.25">
      <c r="A113" s="253">
        <v>2018</v>
      </c>
      <c r="B113" s="255">
        <v>43101</v>
      </c>
      <c r="C113" s="255">
        <v>43190</v>
      </c>
      <c r="D113" s="260" t="s">
        <v>749</v>
      </c>
      <c r="E113" s="260" t="s">
        <v>750</v>
      </c>
      <c r="F113" s="260" t="s">
        <v>61</v>
      </c>
      <c r="G113" s="260" t="s">
        <v>721</v>
      </c>
      <c r="H113" s="260" t="s">
        <v>751</v>
      </c>
      <c r="I113" s="253" t="s">
        <v>706</v>
      </c>
      <c r="J113" s="214" t="s">
        <v>355</v>
      </c>
      <c r="K113" s="62" t="s">
        <v>729</v>
      </c>
      <c r="L113" s="262">
        <v>726</v>
      </c>
      <c r="M113" s="260">
        <v>0</v>
      </c>
      <c r="N113" s="263">
        <v>0.4449</v>
      </c>
      <c r="O113" s="224" t="s">
        <v>47</v>
      </c>
      <c r="P113" s="214" t="s">
        <v>730</v>
      </c>
      <c r="Q113" s="253" t="s">
        <v>677</v>
      </c>
      <c r="R113" s="255">
        <v>43220</v>
      </c>
      <c r="S113" s="255">
        <v>43190</v>
      </c>
      <c r="T113" s="253" t="s">
        <v>655</v>
      </c>
    </row>
    <row r="114" spans="1:20" s="203" customFormat="1" ht="38.25">
      <c r="A114" s="253">
        <v>2018</v>
      </c>
      <c r="B114" s="255">
        <v>43101</v>
      </c>
      <c r="C114" s="255">
        <v>43190</v>
      </c>
      <c r="D114" s="219" t="s">
        <v>344</v>
      </c>
      <c r="E114" s="62" t="s">
        <v>752</v>
      </c>
      <c r="F114" s="253" t="s">
        <v>53</v>
      </c>
      <c r="G114" s="62" t="s">
        <v>753</v>
      </c>
      <c r="H114" s="62" t="s">
        <v>705</v>
      </c>
      <c r="I114" s="62" t="s">
        <v>754</v>
      </c>
      <c r="J114" s="219" t="s">
        <v>355</v>
      </c>
      <c r="K114" s="62" t="s">
        <v>729</v>
      </c>
      <c r="L114" s="62">
        <v>11000</v>
      </c>
      <c r="M114" s="62">
        <v>0</v>
      </c>
      <c r="N114" s="69">
        <v>0.2346</v>
      </c>
      <c r="O114" s="224" t="s">
        <v>47</v>
      </c>
      <c r="P114" s="214" t="s">
        <v>730</v>
      </c>
      <c r="Q114" s="253" t="s">
        <v>677</v>
      </c>
      <c r="R114" s="255">
        <v>43220</v>
      </c>
      <c r="S114" s="255">
        <v>43190</v>
      </c>
      <c r="T114" s="253" t="s">
        <v>655</v>
      </c>
    </row>
    <row r="115" spans="1:20" s="203" customFormat="1" ht="38.25">
      <c r="A115" s="253">
        <v>2018</v>
      </c>
      <c r="B115" s="255">
        <v>43101</v>
      </c>
      <c r="C115" s="255">
        <v>43190</v>
      </c>
      <c r="D115" s="219" t="s">
        <v>350</v>
      </c>
      <c r="E115" s="219" t="s">
        <v>351</v>
      </c>
      <c r="F115" s="253" t="s">
        <v>53</v>
      </c>
      <c r="G115" s="219" t="s">
        <v>352</v>
      </c>
      <c r="H115" s="62" t="s">
        <v>705</v>
      </c>
      <c r="I115" s="219" t="s">
        <v>354</v>
      </c>
      <c r="J115" s="219" t="s">
        <v>355</v>
      </c>
      <c r="K115" s="62" t="s">
        <v>729</v>
      </c>
      <c r="L115" s="219">
        <v>1800</v>
      </c>
      <c r="M115" s="219">
        <v>0</v>
      </c>
      <c r="N115" s="69">
        <v>0.3983</v>
      </c>
      <c r="O115" s="224" t="s">
        <v>47</v>
      </c>
      <c r="P115" s="214" t="s">
        <v>730</v>
      </c>
      <c r="Q115" s="253" t="s">
        <v>677</v>
      </c>
      <c r="R115" s="255">
        <v>43220</v>
      </c>
      <c r="S115" s="255">
        <v>43190</v>
      </c>
      <c r="T115" s="253" t="s">
        <v>655</v>
      </c>
    </row>
    <row r="116" spans="1:20" s="203" customFormat="1" ht="38.25">
      <c r="A116" s="253">
        <v>2018</v>
      </c>
      <c r="B116" s="255">
        <v>43101</v>
      </c>
      <c r="C116" s="255">
        <v>43190</v>
      </c>
      <c r="D116" s="219" t="s">
        <v>357</v>
      </c>
      <c r="E116" s="62" t="s">
        <v>755</v>
      </c>
      <c r="F116" s="253" t="s">
        <v>53</v>
      </c>
      <c r="G116" s="62" t="s">
        <v>756</v>
      </c>
      <c r="H116" s="62" t="s">
        <v>705</v>
      </c>
      <c r="I116" s="62" t="s">
        <v>754</v>
      </c>
      <c r="J116" s="219" t="s">
        <v>355</v>
      </c>
      <c r="K116" s="214" t="s">
        <v>697</v>
      </c>
      <c r="L116" s="62">
        <v>708</v>
      </c>
      <c r="M116" s="62">
        <v>0</v>
      </c>
      <c r="N116" s="69">
        <v>0.4604</v>
      </c>
      <c r="O116" s="224" t="s">
        <v>47</v>
      </c>
      <c r="P116" s="62" t="s">
        <v>676</v>
      </c>
      <c r="Q116" s="253" t="s">
        <v>677</v>
      </c>
      <c r="R116" s="255">
        <v>43220</v>
      </c>
      <c r="S116" s="255">
        <v>43190</v>
      </c>
      <c r="T116" s="253" t="s">
        <v>655</v>
      </c>
    </row>
    <row r="117" spans="1:20" s="203" customFormat="1" ht="38.25">
      <c r="A117" s="264">
        <v>2018</v>
      </c>
      <c r="B117" s="265">
        <v>43101</v>
      </c>
      <c r="C117" s="265">
        <v>43190</v>
      </c>
      <c r="D117" s="212" t="s">
        <v>362</v>
      </c>
      <c r="E117" s="266" t="s">
        <v>757</v>
      </c>
      <c r="F117" s="264" t="s">
        <v>53</v>
      </c>
      <c r="G117" s="266" t="s">
        <v>758</v>
      </c>
      <c r="H117" s="266" t="s">
        <v>705</v>
      </c>
      <c r="I117" s="266" t="s">
        <v>754</v>
      </c>
      <c r="J117" s="212" t="s">
        <v>355</v>
      </c>
      <c r="K117" s="267" t="s">
        <v>697</v>
      </c>
      <c r="L117" s="266">
        <v>180</v>
      </c>
      <c r="M117" s="266">
        <v>132</v>
      </c>
      <c r="N117" s="268">
        <v>1.7333</v>
      </c>
      <c r="O117" s="228" t="s">
        <v>47</v>
      </c>
      <c r="P117" s="266" t="s">
        <v>759</v>
      </c>
      <c r="Q117" s="264" t="s">
        <v>677</v>
      </c>
      <c r="R117" s="265">
        <v>43220</v>
      </c>
      <c r="S117" s="265">
        <v>43190</v>
      </c>
      <c r="T117" s="264" t="s">
        <v>655</v>
      </c>
    </row>
    <row r="118" spans="1:20" s="203" customFormat="1" ht="63.75">
      <c r="A118" s="224">
        <v>2018</v>
      </c>
      <c r="B118" s="237">
        <v>43191</v>
      </c>
      <c r="C118" s="237">
        <v>43281</v>
      </c>
      <c r="D118" s="219" t="s">
        <v>251</v>
      </c>
      <c r="E118" s="224" t="s">
        <v>672</v>
      </c>
      <c r="F118" s="224" t="s">
        <v>53</v>
      </c>
      <c r="G118" s="219" t="s">
        <v>253</v>
      </c>
      <c r="H118" s="219" t="s">
        <v>673</v>
      </c>
      <c r="I118" s="219" t="s">
        <v>674</v>
      </c>
      <c r="J118" s="219" t="s">
        <v>384</v>
      </c>
      <c r="K118" s="219" t="s">
        <v>675</v>
      </c>
      <c r="L118" s="219">
        <v>720</v>
      </c>
      <c r="M118" s="219">
        <v>0</v>
      </c>
      <c r="N118" s="219" t="s">
        <v>833</v>
      </c>
      <c r="O118" s="224" t="s">
        <v>45</v>
      </c>
      <c r="P118" s="224" t="s">
        <v>676</v>
      </c>
      <c r="Q118" s="224" t="s">
        <v>677</v>
      </c>
      <c r="R118" s="237">
        <v>43294</v>
      </c>
      <c r="S118" s="237">
        <v>43281</v>
      </c>
      <c r="T118" s="224" t="s">
        <v>655</v>
      </c>
    </row>
    <row r="119" spans="1:20" s="203" customFormat="1" ht="76.5">
      <c r="A119" s="224">
        <v>2018</v>
      </c>
      <c r="B119" s="237">
        <v>43191</v>
      </c>
      <c r="C119" s="237">
        <v>43281</v>
      </c>
      <c r="D119" s="219" t="s">
        <v>678</v>
      </c>
      <c r="E119" s="269" t="s">
        <v>679</v>
      </c>
      <c r="F119" s="224" t="s">
        <v>53</v>
      </c>
      <c r="G119" s="219" t="s">
        <v>680</v>
      </c>
      <c r="H119" s="219" t="s">
        <v>681</v>
      </c>
      <c r="I119" s="219" t="s">
        <v>682</v>
      </c>
      <c r="J119" s="219" t="s">
        <v>384</v>
      </c>
      <c r="K119" s="219" t="s">
        <v>675</v>
      </c>
      <c r="L119" s="219">
        <v>60</v>
      </c>
      <c r="M119" s="219">
        <v>0</v>
      </c>
      <c r="N119" s="221">
        <v>0.33</v>
      </c>
      <c r="O119" s="224" t="s">
        <v>45</v>
      </c>
      <c r="P119" s="224" t="s">
        <v>676</v>
      </c>
      <c r="Q119" s="224" t="s">
        <v>677</v>
      </c>
      <c r="R119" s="237">
        <v>43294</v>
      </c>
      <c r="S119" s="237">
        <v>43281</v>
      </c>
      <c r="T119" s="224" t="s">
        <v>655</v>
      </c>
    </row>
    <row r="120" spans="1:20" s="203" customFormat="1" ht="63.75">
      <c r="A120" s="224">
        <v>2018</v>
      </c>
      <c r="B120" s="237">
        <v>43191</v>
      </c>
      <c r="C120" s="237">
        <v>43281</v>
      </c>
      <c r="D120" s="223" t="s">
        <v>683</v>
      </c>
      <c r="E120" s="269" t="s">
        <v>684</v>
      </c>
      <c r="F120" s="224" t="s">
        <v>53</v>
      </c>
      <c r="G120" s="219" t="s">
        <v>685</v>
      </c>
      <c r="H120" s="219" t="s">
        <v>681</v>
      </c>
      <c r="I120" s="219" t="s">
        <v>684</v>
      </c>
      <c r="J120" s="219" t="s">
        <v>384</v>
      </c>
      <c r="K120" s="223" t="s">
        <v>686</v>
      </c>
      <c r="L120" s="219">
        <v>0</v>
      </c>
      <c r="M120" s="219">
        <v>0</v>
      </c>
      <c r="N120" s="221">
        <v>0</v>
      </c>
      <c r="O120" s="224" t="s">
        <v>45</v>
      </c>
      <c r="P120" s="269" t="s">
        <v>687</v>
      </c>
      <c r="Q120" s="224" t="s">
        <v>677</v>
      </c>
      <c r="R120" s="237">
        <v>43294</v>
      </c>
      <c r="S120" s="237">
        <v>43281</v>
      </c>
      <c r="T120" s="224" t="s">
        <v>655</v>
      </c>
    </row>
    <row r="121" spans="1:20" s="203" customFormat="1" ht="63.75">
      <c r="A121" s="224">
        <v>2018</v>
      </c>
      <c r="B121" s="237">
        <v>43191</v>
      </c>
      <c r="C121" s="237">
        <v>43281</v>
      </c>
      <c r="D121" s="245" t="s">
        <v>688</v>
      </c>
      <c r="E121" s="245" t="s">
        <v>689</v>
      </c>
      <c r="F121" s="224" t="s">
        <v>53</v>
      </c>
      <c r="G121" s="245" t="s">
        <v>690</v>
      </c>
      <c r="H121" s="260" t="s">
        <v>691</v>
      </c>
      <c r="I121" s="245" t="s">
        <v>692</v>
      </c>
      <c r="J121" s="219" t="s">
        <v>384</v>
      </c>
      <c r="K121" s="219" t="s">
        <v>675</v>
      </c>
      <c r="L121" s="245">
        <v>500</v>
      </c>
      <c r="M121" s="219">
        <v>0</v>
      </c>
      <c r="N121" s="221">
        <v>0.164</v>
      </c>
      <c r="O121" s="224" t="s">
        <v>45</v>
      </c>
      <c r="P121" s="245" t="s">
        <v>676</v>
      </c>
      <c r="Q121" s="224" t="s">
        <v>677</v>
      </c>
      <c r="R121" s="237">
        <v>43294</v>
      </c>
      <c r="S121" s="237">
        <v>43281</v>
      </c>
      <c r="T121" s="224" t="s">
        <v>655</v>
      </c>
    </row>
    <row r="122" spans="1:20" s="203" customFormat="1" ht="76.5">
      <c r="A122" s="224">
        <v>2018</v>
      </c>
      <c r="B122" s="237">
        <v>43191</v>
      </c>
      <c r="C122" s="237">
        <v>43281</v>
      </c>
      <c r="D122" s="62" t="s">
        <v>693</v>
      </c>
      <c r="E122" s="245" t="s">
        <v>694</v>
      </c>
      <c r="F122" s="224" t="s">
        <v>53</v>
      </c>
      <c r="G122" s="245" t="s">
        <v>695</v>
      </c>
      <c r="H122" s="219" t="s">
        <v>696</v>
      </c>
      <c r="I122" s="245" t="s">
        <v>692</v>
      </c>
      <c r="J122" s="224" t="s">
        <v>384</v>
      </c>
      <c r="K122" s="219" t="s">
        <v>697</v>
      </c>
      <c r="L122" s="62">
        <v>500</v>
      </c>
      <c r="M122" s="219">
        <v>0</v>
      </c>
      <c r="N122" s="221">
        <v>0.164</v>
      </c>
      <c r="O122" s="224" t="s">
        <v>45</v>
      </c>
      <c r="P122" s="245" t="s">
        <v>676</v>
      </c>
      <c r="Q122" s="224" t="s">
        <v>677</v>
      </c>
      <c r="R122" s="237">
        <v>43294</v>
      </c>
      <c r="S122" s="237">
        <v>43281</v>
      </c>
      <c r="T122" s="224" t="s">
        <v>655</v>
      </c>
    </row>
    <row r="123" spans="1:20" s="203" customFormat="1" ht="38.25">
      <c r="A123" s="224">
        <v>2018</v>
      </c>
      <c r="B123" s="237">
        <v>43191</v>
      </c>
      <c r="C123" s="237">
        <v>43281</v>
      </c>
      <c r="D123" s="62" t="s">
        <v>698</v>
      </c>
      <c r="E123" s="245" t="s">
        <v>694</v>
      </c>
      <c r="F123" s="224" t="s">
        <v>53</v>
      </c>
      <c r="G123" s="245" t="s">
        <v>695</v>
      </c>
      <c r="H123" s="219" t="s">
        <v>696</v>
      </c>
      <c r="I123" s="245" t="s">
        <v>692</v>
      </c>
      <c r="J123" s="224" t="s">
        <v>384</v>
      </c>
      <c r="K123" s="219" t="s">
        <v>697</v>
      </c>
      <c r="L123" s="62">
        <v>220</v>
      </c>
      <c r="M123" s="219">
        <v>0</v>
      </c>
      <c r="N123" s="221">
        <v>0.25</v>
      </c>
      <c r="O123" s="224" t="s">
        <v>45</v>
      </c>
      <c r="P123" s="245" t="s">
        <v>676</v>
      </c>
      <c r="Q123" s="224" t="s">
        <v>677</v>
      </c>
      <c r="R123" s="237">
        <v>43294</v>
      </c>
      <c r="S123" s="237">
        <v>43281</v>
      </c>
      <c r="T123" s="224" t="s">
        <v>655</v>
      </c>
    </row>
    <row r="124" spans="1:20" s="203" customFormat="1" ht="38.25">
      <c r="A124" s="224">
        <v>2018</v>
      </c>
      <c r="B124" s="237">
        <v>43191</v>
      </c>
      <c r="C124" s="237">
        <v>43281</v>
      </c>
      <c r="D124" s="62" t="s">
        <v>281</v>
      </c>
      <c r="E124" s="245" t="s">
        <v>694</v>
      </c>
      <c r="F124" s="224" t="s">
        <v>53</v>
      </c>
      <c r="G124" s="245" t="s">
        <v>695</v>
      </c>
      <c r="H124" s="219" t="s">
        <v>696</v>
      </c>
      <c r="I124" s="245" t="s">
        <v>692</v>
      </c>
      <c r="J124" s="224" t="s">
        <v>384</v>
      </c>
      <c r="K124" s="219" t="s">
        <v>697</v>
      </c>
      <c r="L124" s="62">
        <v>80</v>
      </c>
      <c r="M124" s="219">
        <v>0</v>
      </c>
      <c r="N124" s="221">
        <v>0.8125</v>
      </c>
      <c r="O124" s="224" t="s">
        <v>45</v>
      </c>
      <c r="P124" s="245" t="s">
        <v>676</v>
      </c>
      <c r="Q124" s="224" t="s">
        <v>677</v>
      </c>
      <c r="R124" s="237">
        <v>43294</v>
      </c>
      <c r="S124" s="237">
        <v>43281</v>
      </c>
      <c r="T124" s="224" t="s">
        <v>655</v>
      </c>
    </row>
    <row r="125" spans="1:20" s="203" customFormat="1" ht="51">
      <c r="A125" s="224">
        <v>2018</v>
      </c>
      <c r="B125" s="237">
        <v>43191</v>
      </c>
      <c r="C125" s="237">
        <v>43281</v>
      </c>
      <c r="D125" s="62" t="s">
        <v>285</v>
      </c>
      <c r="E125" s="245" t="s">
        <v>694</v>
      </c>
      <c r="F125" s="224" t="s">
        <v>53</v>
      </c>
      <c r="G125" s="245" t="s">
        <v>695</v>
      </c>
      <c r="H125" s="219" t="s">
        <v>696</v>
      </c>
      <c r="I125" s="245" t="s">
        <v>692</v>
      </c>
      <c r="J125" s="224" t="s">
        <v>384</v>
      </c>
      <c r="K125" s="219" t="s">
        <v>697</v>
      </c>
      <c r="L125" s="62">
        <v>9</v>
      </c>
      <c r="M125" s="219">
        <v>0</v>
      </c>
      <c r="N125" s="221">
        <v>0.6666</v>
      </c>
      <c r="O125" s="224" t="s">
        <v>45</v>
      </c>
      <c r="P125" s="245" t="s">
        <v>676</v>
      </c>
      <c r="Q125" s="224" t="s">
        <v>677</v>
      </c>
      <c r="R125" s="237">
        <v>43294</v>
      </c>
      <c r="S125" s="237">
        <v>43281</v>
      </c>
      <c r="T125" s="224" t="s">
        <v>655</v>
      </c>
    </row>
    <row r="126" spans="1:20" s="203" customFormat="1" ht="76.5">
      <c r="A126" s="224">
        <v>2018</v>
      </c>
      <c r="B126" s="237">
        <v>43191</v>
      </c>
      <c r="C126" s="237">
        <v>43281</v>
      </c>
      <c r="D126" s="219" t="s">
        <v>699</v>
      </c>
      <c r="E126" s="219" t="s">
        <v>700</v>
      </c>
      <c r="F126" s="224" t="s">
        <v>53</v>
      </c>
      <c r="G126" s="219" t="s">
        <v>701</v>
      </c>
      <c r="H126" s="219" t="s">
        <v>702</v>
      </c>
      <c r="I126" s="219" t="s">
        <v>293</v>
      </c>
      <c r="J126" s="219" t="s">
        <v>384</v>
      </c>
      <c r="K126" s="219" t="s">
        <v>697</v>
      </c>
      <c r="L126" s="219">
        <v>96</v>
      </c>
      <c r="M126" s="219">
        <v>0</v>
      </c>
      <c r="N126" s="221">
        <v>0.0576</v>
      </c>
      <c r="O126" s="224" t="s">
        <v>47</v>
      </c>
      <c r="P126" s="219" t="s">
        <v>692</v>
      </c>
      <c r="Q126" s="224" t="s">
        <v>677</v>
      </c>
      <c r="R126" s="237">
        <v>43294</v>
      </c>
      <c r="S126" s="237">
        <v>43281</v>
      </c>
      <c r="T126" s="224" t="s">
        <v>655</v>
      </c>
    </row>
    <row r="127" spans="1:20" s="203" customFormat="1" ht="102">
      <c r="A127" s="224">
        <v>2018</v>
      </c>
      <c r="B127" s="237">
        <v>43191</v>
      </c>
      <c r="C127" s="237">
        <v>43281</v>
      </c>
      <c r="D127" s="219" t="s">
        <v>703</v>
      </c>
      <c r="E127" s="219" t="s">
        <v>354</v>
      </c>
      <c r="F127" s="219" t="s">
        <v>61</v>
      </c>
      <c r="G127" s="219" t="s">
        <v>704</v>
      </c>
      <c r="H127" s="219" t="s">
        <v>705</v>
      </c>
      <c r="I127" s="224" t="s">
        <v>706</v>
      </c>
      <c r="J127" s="219" t="s">
        <v>384</v>
      </c>
      <c r="K127" s="219" t="s">
        <v>697</v>
      </c>
      <c r="L127" s="258">
        <v>90</v>
      </c>
      <c r="M127" s="219">
        <v>0</v>
      </c>
      <c r="N127" s="221">
        <v>0.32</v>
      </c>
      <c r="O127" s="224" t="s">
        <v>47</v>
      </c>
      <c r="P127" s="245" t="s">
        <v>707</v>
      </c>
      <c r="Q127" s="224" t="s">
        <v>677</v>
      </c>
      <c r="R127" s="237">
        <v>43294</v>
      </c>
      <c r="S127" s="237">
        <v>43281</v>
      </c>
      <c r="T127" s="224" t="s">
        <v>655</v>
      </c>
    </row>
    <row r="128" spans="1:20" s="203" customFormat="1" ht="63.75">
      <c r="A128" s="224">
        <v>2018</v>
      </c>
      <c r="B128" s="237">
        <v>43191</v>
      </c>
      <c r="C128" s="237">
        <v>43281</v>
      </c>
      <c r="D128" s="219" t="s">
        <v>708</v>
      </c>
      <c r="E128" s="224" t="s">
        <v>709</v>
      </c>
      <c r="F128" s="224" t="s">
        <v>53</v>
      </c>
      <c r="G128" s="219" t="s">
        <v>710</v>
      </c>
      <c r="H128" s="219" t="s">
        <v>711</v>
      </c>
      <c r="I128" s="224" t="s">
        <v>709</v>
      </c>
      <c r="J128" s="224" t="s">
        <v>384</v>
      </c>
      <c r="K128" s="219" t="s">
        <v>712</v>
      </c>
      <c r="L128" s="224">
        <v>4</v>
      </c>
      <c r="M128" s="219">
        <v>0</v>
      </c>
      <c r="N128" s="221">
        <v>0.75</v>
      </c>
      <c r="O128" s="224" t="s">
        <v>45</v>
      </c>
      <c r="P128" s="224" t="s">
        <v>713</v>
      </c>
      <c r="Q128" s="224" t="s">
        <v>677</v>
      </c>
      <c r="R128" s="237">
        <v>43294</v>
      </c>
      <c r="S128" s="237">
        <v>43281</v>
      </c>
      <c r="T128" s="224" t="s">
        <v>655</v>
      </c>
    </row>
    <row r="129" spans="1:20" s="203" customFormat="1" ht="63.75">
      <c r="A129" s="224">
        <v>2018</v>
      </c>
      <c r="B129" s="237">
        <v>43191</v>
      </c>
      <c r="C129" s="237">
        <v>43281</v>
      </c>
      <c r="D129" s="219" t="s">
        <v>714</v>
      </c>
      <c r="E129" s="224" t="s">
        <v>715</v>
      </c>
      <c r="F129" s="224" t="s">
        <v>53</v>
      </c>
      <c r="G129" s="219" t="s">
        <v>716</v>
      </c>
      <c r="H129" s="219" t="s">
        <v>717</v>
      </c>
      <c r="I129" s="224" t="s">
        <v>715</v>
      </c>
      <c r="J129" s="224" t="s">
        <v>384</v>
      </c>
      <c r="K129" s="219" t="s">
        <v>697</v>
      </c>
      <c r="L129" s="224">
        <v>3200</v>
      </c>
      <c r="M129" s="219">
        <v>0</v>
      </c>
      <c r="N129" s="221">
        <v>0.0062</v>
      </c>
      <c r="O129" s="224" t="s">
        <v>47</v>
      </c>
      <c r="P129" s="224" t="s">
        <v>718</v>
      </c>
      <c r="Q129" s="224" t="s">
        <v>677</v>
      </c>
      <c r="R129" s="237">
        <v>43294</v>
      </c>
      <c r="S129" s="237">
        <v>43281</v>
      </c>
      <c r="T129" s="224" t="s">
        <v>655</v>
      </c>
    </row>
    <row r="130" spans="1:20" s="203" customFormat="1" ht="51">
      <c r="A130" s="224">
        <v>2018</v>
      </c>
      <c r="B130" s="237">
        <v>43191</v>
      </c>
      <c r="C130" s="237">
        <v>43281</v>
      </c>
      <c r="D130" s="219" t="s">
        <v>719</v>
      </c>
      <c r="E130" s="224" t="s">
        <v>720</v>
      </c>
      <c r="F130" s="224" t="s">
        <v>53</v>
      </c>
      <c r="G130" s="219" t="s">
        <v>721</v>
      </c>
      <c r="H130" s="219" t="s">
        <v>722</v>
      </c>
      <c r="I130" s="224" t="s">
        <v>720</v>
      </c>
      <c r="J130" s="224" t="s">
        <v>384</v>
      </c>
      <c r="K130" s="219" t="s">
        <v>712</v>
      </c>
      <c r="L130" s="224">
        <v>100</v>
      </c>
      <c r="M130" s="219">
        <v>0</v>
      </c>
      <c r="N130" s="221">
        <v>0.05</v>
      </c>
      <c r="O130" s="224" t="s">
        <v>47</v>
      </c>
      <c r="P130" s="224" t="s">
        <v>718</v>
      </c>
      <c r="Q130" s="224" t="s">
        <v>677</v>
      </c>
      <c r="R130" s="237">
        <v>43294</v>
      </c>
      <c r="S130" s="237">
        <v>43281</v>
      </c>
      <c r="T130" s="224" t="s">
        <v>655</v>
      </c>
    </row>
    <row r="131" spans="1:20" s="203" customFormat="1" ht="76.5">
      <c r="A131" s="224">
        <v>2018</v>
      </c>
      <c r="B131" s="237">
        <v>43191</v>
      </c>
      <c r="C131" s="237">
        <v>43281</v>
      </c>
      <c r="D131" s="223" t="s">
        <v>723</v>
      </c>
      <c r="E131" s="269" t="s">
        <v>724</v>
      </c>
      <c r="F131" s="224" t="s">
        <v>53</v>
      </c>
      <c r="G131" s="219" t="s">
        <v>725</v>
      </c>
      <c r="H131" s="219" t="s">
        <v>726</v>
      </c>
      <c r="I131" s="269" t="s">
        <v>724</v>
      </c>
      <c r="J131" s="224" t="s">
        <v>384</v>
      </c>
      <c r="K131" s="219" t="s">
        <v>712</v>
      </c>
      <c r="L131" s="269">
        <v>1650</v>
      </c>
      <c r="M131" s="219">
        <v>0</v>
      </c>
      <c r="N131" s="221">
        <v>0.0812</v>
      </c>
      <c r="O131" s="224" t="s">
        <v>47</v>
      </c>
      <c r="P131" s="224" t="s">
        <v>718</v>
      </c>
      <c r="Q131" s="224" t="s">
        <v>677</v>
      </c>
      <c r="R131" s="237">
        <v>43294</v>
      </c>
      <c r="S131" s="237">
        <v>43281</v>
      </c>
      <c r="T131" s="224" t="s">
        <v>655</v>
      </c>
    </row>
    <row r="132" spans="1:20" ht="89.25">
      <c r="A132" s="224">
        <v>2018</v>
      </c>
      <c r="B132" s="237">
        <v>43191</v>
      </c>
      <c r="C132" s="237">
        <v>43281</v>
      </c>
      <c r="D132" s="62" t="s">
        <v>727</v>
      </c>
      <c r="E132" s="219" t="s">
        <v>728</v>
      </c>
      <c r="F132" s="224" t="s">
        <v>53</v>
      </c>
      <c r="G132" s="223" t="s">
        <v>704</v>
      </c>
      <c r="H132" s="219" t="s">
        <v>705</v>
      </c>
      <c r="I132" s="224" t="s">
        <v>706</v>
      </c>
      <c r="J132" s="223" t="s">
        <v>355</v>
      </c>
      <c r="K132" s="62" t="s">
        <v>729</v>
      </c>
      <c r="L132" s="260">
        <v>1080</v>
      </c>
      <c r="M132" s="219">
        <v>0</v>
      </c>
      <c r="N132" s="225">
        <v>0.28</v>
      </c>
      <c r="O132" s="224" t="s">
        <v>47</v>
      </c>
      <c r="P132" s="219" t="s">
        <v>730</v>
      </c>
      <c r="Q132" s="224" t="s">
        <v>677</v>
      </c>
      <c r="R132" s="237">
        <v>43294</v>
      </c>
      <c r="S132" s="237">
        <v>43281</v>
      </c>
      <c r="T132" s="224" t="s">
        <v>655</v>
      </c>
    </row>
    <row r="133" spans="1:20" ht="51">
      <c r="A133" s="224">
        <v>2018</v>
      </c>
      <c r="B133" s="237">
        <v>43191</v>
      </c>
      <c r="C133" s="237">
        <v>43281</v>
      </c>
      <c r="D133" s="219" t="s">
        <v>731</v>
      </c>
      <c r="E133" s="269" t="s">
        <v>732</v>
      </c>
      <c r="F133" s="224" t="s">
        <v>53</v>
      </c>
      <c r="G133" s="223" t="s">
        <v>704</v>
      </c>
      <c r="H133" s="219" t="s">
        <v>705</v>
      </c>
      <c r="I133" s="224" t="s">
        <v>706</v>
      </c>
      <c r="J133" s="224" t="s">
        <v>384</v>
      </c>
      <c r="K133" s="219" t="s">
        <v>697</v>
      </c>
      <c r="L133" s="224">
        <v>90</v>
      </c>
      <c r="M133" s="219">
        <v>0</v>
      </c>
      <c r="N133" s="221">
        <v>0.29</v>
      </c>
      <c r="O133" s="224" t="s">
        <v>47</v>
      </c>
      <c r="P133" s="219" t="s">
        <v>733</v>
      </c>
      <c r="Q133" s="224" t="s">
        <v>677</v>
      </c>
      <c r="R133" s="237">
        <v>43294</v>
      </c>
      <c r="S133" s="237">
        <v>43281</v>
      </c>
      <c r="T133" s="224" t="s">
        <v>655</v>
      </c>
    </row>
    <row r="134" spans="1:20" ht="38.25">
      <c r="A134" s="224">
        <v>2018</v>
      </c>
      <c r="B134" s="237">
        <v>43191</v>
      </c>
      <c r="C134" s="237">
        <v>43281</v>
      </c>
      <c r="D134" s="261" t="s">
        <v>318</v>
      </c>
      <c r="E134" s="219" t="s">
        <v>734</v>
      </c>
      <c r="F134" s="224" t="s">
        <v>53</v>
      </c>
      <c r="G134" s="219" t="s">
        <v>735</v>
      </c>
      <c r="H134" s="219" t="s">
        <v>736</v>
      </c>
      <c r="I134" s="219" t="s">
        <v>737</v>
      </c>
      <c r="J134" s="224" t="s">
        <v>384</v>
      </c>
      <c r="K134" s="219" t="s">
        <v>697</v>
      </c>
      <c r="L134" s="219">
        <v>1000</v>
      </c>
      <c r="M134" s="219">
        <v>0</v>
      </c>
      <c r="N134" s="221">
        <v>0.396</v>
      </c>
      <c r="O134" s="224" t="s">
        <v>45</v>
      </c>
      <c r="P134" s="269" t="s">
        <v>738</v>
      </c>
      <c r="Q134" s="224" t="s">
        <v>677</v>
      </c>
      <c r="R134" s="237">
        <v>43294</v>
      </c>
      <c r="S134" s="237">
        <v>43281</v>
      </c>
      <c r="T134" s="224" t="s">
        <v>655</v>
      </c>
    </row>
    <row r="135" spans="1:20" ht="76.5">
      <c r="A135" s="224">
        <v>2018</v>
      </c>
      <c r="B135" s="237">
        <v>43191</v>
      </c>
      <c r="C135" s="237">
        <v>43281</v>
      </c>
      <c r="D135" s="261" t="s">
        <v>324</v>
      </c>
      <c r="E135" s="219" t="s">
        <v>739</v>
      </c>
      <c r="F135" s="224" t="s">
        <v>53</v>
      </c>
      <c r="G135" s="219" t="s">
        <v>740</v>
      </c>
      <c r="H135" s="219" t="s">
        <v>741</v>
      </c>
      <c r="I135" s="219" t="s">
        <v>742</v>
      </c>
      <c r="J135" s="224" t="s">
        <v>384</v>
      </c>
      <c r="K135" s="219" t="s">
        <v>697</v>
      </c>
      <c r="L135" s="219">
        <v>100</v>
      </c>
      <c r="M135" s="219">
        <v>0</v>
      </c>
      <c r="N135" s="221">
        <v>0.15</v>
      </c>
      <c r="O135" s="224" t="s">
        <v>45</v>
      </c>
      <c r="P135" s="269" t="s">
        <v>738</v>
      </c>
      <c r="Q135" s="224" t="s">
        <v>677</v>
      </c>
      <c r="R135" s="237">
        <v>43294</v>
      </c>
      <c r="S135" s="237">
        <v>43281</v>
      </c>
      <c r="T135" s="224" t="s">
        <v>655</v>
      </c>
    </row>
    <row r="136" spans="1:20" ht="76.5">
      <c r="A136" s="224">
        <v>2018</v>
      </c>
      <c r="B136" s="237">
        <v>43191</v>
      </c>
      <c r="C136" s="237">
        <v>43281</v>
      </c>
      <c r="D136" s="261" t="s">
        <v>328</v>
      </c>
      <c r="E136" s="219" t="s">
        <v>743</v>
      </c>
      <c r="F136" s="224" t="s">
        <v>53</v>
      </c>
      <c r="G136" s="219" t="s">
        <v>744</v>
      </c>
      <c r="H136" s="219" t="s">
        <v>745</v>
      </c>
      <c r="I136" s="219" t="s">
        <v>742</v>
      </c>
      <c r="J136" s="224" t="s">
        <v>384</v>
      </c>
      <c r="K136" s="219" t="s">
        <v>697</v>
      </c>
      <c r="L136" s="219">
        <v>200</v>
      </c>
      <c r="M136" s="219">
        <v>0</v>
      </c>
      <c r="N136" s="221">
        <v>0.215</v>
      </c>
      <c r="O136" s="224" t="s">
        <v>45</v>
      </c>
      <c r="P136" s="269" t="s">
        <v>738</v>
      </c>
      <c r="Q136" s="224" t="s">
        <v>677</v>
      </c>
      <c r="R136" s="237">
        <v>43294</v>
      </c>
      <c r="S136" s="237">
        <v>43281</v>
      </c>
      <c r="T136" s="224" t="s">
        <v>655</v>
      </c>
    </row>
    <row r="137" spans="1:20" ht="76.5">
      <c r="A137" s="224">
        <v>2018</v>
      </c>
      <c r="B137" s="237">
        <v>43191</v>
      </c>
      <c r="C137" s="237">
        <v>43281</v>
      </c>
      <c r="D137" s="261" t="s">
        <v>332</v>
      </c>
      <c r="E137" s="219" t="s">
        <v>746</v>
      </c>
      <c r="F137" s="224" t="s">
        <v>53</v>
      </c>
      <c r="G137" s="219" t="s">
        <v>710</v>
      </c>
      <c r="H137" s="219" t="s">
        <v>747</v>
      </c>
      <c r="I137" s="219" t="s">
        <v>709</v>
      </c>
      <c r="J137" s="224" t="s">
        <v>384</v>
      </c>
      <c r="K137" s="219" t="s">
        <v>697</v>
      </c>
      <c r="L137" s="219">
        <v>4</v>
      </c>
      <c r="M137" s="219">
        <v>0</v>
      </c>
      <c r="N137" s="221">
        <v>0.25</v>
      </c>
      <c r="O137" s="224" t="s">
        <v>45</v>
      </c>
      <c r="P137" s="224" t="s">
        <v>748</v>
      </c>
      <c r="Q137" s="224" t="s">
        <v>677</v>
      </c>
      <c r="R137" s="237">
        <v>43294</v>
      </c>
      <c r="S137" s="237">
        <v>43281</v>
      </c>
      <c r="T137" s="224" t="s">
        <v>655</v>
      </c>
    </row>
    <row r="138" spans="1:20" ht="89.25">
      <c r="A138" s="224">
        <v>2018</v>
      </c>
      <c r="B138" s="237">
        <v>43191</v>
      </c>
      <c r="C138" s="237">
        <v>43281</v>
      </c>
      <c r="D138" s="245" t="s">
        <v>749</v>
      </c>
      <c r="E138" s="260" t="s">
        <v>750</v>
      </c>
      <c r="F138" s="260" t="s">
        <v>61</v>
      </c>
      <c r="G138" s="260" t="s">
        <v>721</v>
      </c>
      <c r="H138" s="260" t="s">
        <v>751</v>
      </c>
      <c r="I138" s="224" t="s">
        <v>706</v>
      </c>
      <c r="J138" s="223" t="s">
        <v>355</v>
      </c>
      <c r="K138" s="62" t="s">
        <v>729</v>
      </c>
      <c r="L138" s="262">
        <v>726</v>
      </c>
      <c r="M138" s="260">
        <v>0</v>
      </c>
      <c r="N138" s="239">
        <v>0.4449</v>
      </c>
      <c r="O138" s="224" t="s">
        <v>47</v>
      </c>
      <c r="P138" s="219" t="s">
        <v>730</v>
      </c>
      <c r="Q138" s="224" t="s">
        <v>677</v>
      </c>
      <c r="R138" s="237">
        <v>43294</v>
      </c>
      <c r="S138" s="237">
        <v>43281</v>
      </c>
      <c r="T138" s="224" t="s">
        <v>655</v>
      </c>
    </row>
    <row r="139" spans="1:20" ht="38.25">
      <c r="A139" s="224">
        <v>2018</v>
      </c>
      <c r="B139" s="237">
        <v>43191</v>
      </c>
      <c r="C139" s="237">
        <v>43281</v>
      </c>
      <c r="D139" s="219" t="s">
        <v>344</v>
      </c>
      <c r="E139" s="62" t="s">
        <v>752</v>
      </c>
      <c r="F139" s="224" t="s">
        <v>53</v>
      </c>
      <c r="G139" s="62" t="s">
        <v>753</v>
      </c>
      <c r="H139" s="62" t="s">
        <v>705</v>
      </c>
      <c r="I139" s="62" t="s">
        <v>754</v>
      </c>
      <c r="J139" s="219" t="s">
        <v>355</v>
      </c>
      <c r="K139" s="62" t="s">
        <v>729</v>
      </c>
      <c r="L139" s="62">
        <v>11000</v>
      </c>
      <c r="M139" s="219">
        <v>0</v>
      </c>
      <c r="N139" s="221">
        <v>0.2586</v>
      </c>
      <c r="O139" s="224" t="s">
        <v>47</v>
      </c>
      <c r="P139" s="219" t="s">
        <v>730</v>
      </c>
      <c r="Q139" s="224" t="s">
        <v>677</v>
      </c>
      <c r="R139" s="237">
        <v>43294</v>
      </c>
      <c r="S139" s="237">
        <v>43281</v>
      </c>
      <c r="T139" s="224" t="s">
        <v>655</v>
      </c>
    </row>
    <row r="140" spans="1:20" ht="38.25">
      <c r="A140" s="224">
        <v>2018</v>
      </c>
      <c r="B140" s="237">
        <v>43191</v>
      </c>
      <c r="C140" s="237">
        <v>43281</v>
      </c>
      <c r="D140" s="219" t="s">
        <v>350</v>
      </c>
      <c r="E140" s="219" t="s">
        <v>351</v>
      </c>
      <c r="F140" s="224" t="s">
        <v>53</v>
      </c>
      <c r="G140" s="219" t="s">
        <v>352</v>
      </c>
      <c r="H140" s="62" t="s">
        <v>705</v>
      </c>
      <c r="I140" s="219" t="s">
        <v>354</v>
      </c>
      <c r="J140" s="219" t="s">
        <v>355</v>
      </c>
      <c r="K140" s="62" t="s">
        <v>729</v>
      </c>
      <c r="L140" s="219">
        <v>1800</v>
      </c>
      <c r="M140" s="219">
        <v>0</v>
      </c>
      <c r="N140" s="221">
        <v>0.3722</v>
      </c>
      <c r="O140" s="224" t="s">
        <v>47</v>
      </c>
      <c r="P140" s="219" t="s">
        <v>730</v>
      </c>
      <c r="Q140" s="224" t="s">
        <v>677</v>
      </c>
      <c r="R140" s="237">
        <v>43294</v>
      </c>
      <c r="S140" s="237">
        <v>43281</v>
      </c>
      <c r="T140" s="224" t="s">
        <v>655</v>
      </c>
    </row>
    <row r="141" spans="1:20" ht="38.25">
      <c r="A141" s="224">
        <v>2018</v>
      </c>
      <c r="B141" s="237">
        <v>43191</v>
      </c>
      <c r="C141" s="237">
        <v>43281</v>
      </c>
      <c r="D141" s="219" t="s">
        <v>357</v>
      </c>
      <c r="E141" s="62" t="s">
        <v>755</v>
      </c>
      <c r="F141" s="224" t="s">
        <v>53</v>
      </c>
      <c r="G141" s="62" t="s">
        <v>756</v>
      </c>
      <c r="H141" s="62" t="s">
        <v>705</v>
      </c>
      <c r="I141" s="62" t="s">
        <v>754</v>
      </c>
      <c r="J141" s="219" t="s">
        <v>355</v>
      </c>
      <c r="K141" s="219" t="s">
        <v>697</v>
      </c>
      <c r="L141" s="62">
        <v>708</v>
      </c>
      <c r="M141" s="219">
        <v>0</v>
      </c>
      <c r="N141" s="221">
        <v>0.2641</v>
      </c>
      <c r="O141" s="224" t="s">
        <v>47</v>
      </c>
      <c r="P141" s="62" t="s">
        <v>676</v>
      </c>
      <c r="Q141" s="224" t="s">
        <v>677</v>
      </c>
      <c r="R141" s="237">
        <v>43294</v>
      </c>
      <c r="S141" s="237">
        <v>43281</v>
      </c>
      <c r="T141" s="224" t="s">
        <v>655</v>
      </c>
    </row>
    <row r="142" spans="1:20" ht="38.25">
      <c r="A142" s="224">
        <v>2018</v>
      </c>
      <c r="B142" s="237">
        <v>43191</v>
      </c>
      <c r="C142" s="237">
        <v>43281</v>
      </c>
      <c r="D142" s="219" t="s">
        <v>362</v>
      </c>
      <c r="E142" s="62" t="s">
        <v>757</v>
      </c>
      <c r="F142" s="224" t="s">
        <v>53</v>
      </c>
      <c r="G142" s="62" t="s">
        <v>758</v>
      </c>
      <c r="H142" s="62" t="s">
        <v>705</v>
      </c>
      <c r="I142" s="62" t="s">
        <v>754</v>
      </c>
      <c r="J142" s="219" t="s">
        <v>355</v>
      </c>
      <c r="K142" s="219" t="s">
        <v>697</v>
      </c>
      <c r="L142" s="62">
        <v>180</v>
      </c>
      <c r="M142" s="219">
        <v>0</v>
      </c>
      <c r="N142" s="221">
        <v>0.1166</v>
      </c>
      <c r="O142" s="224" t="s">
        <v>47</v>
      </c>
      <c r="P142" s="62" t="s">
        <v>759</v>
      </c>
      <c r="Q142" s="224" t="s">
        <v>677</v>
      </c>
      <c r="R142" s="237">
        <v>43294</v>
      </c>
      <c r="S142" s="237">
        <v>43281</v>
      </c>
      <c r="T142" s="224" t="s">
        <v>655</v>
      </c>
    </row>
    <row r="143" spans="1:20" s="211" customFormat="1" ht="63.75">
      <c r="A143" s="214" t="s">
        <v>612</v>
      </c>
      <c r="B143" s="214" t="s">
        <v>864</v>
      </c>
      <c r="C143" s="214" t="s">
        <v>865</v>
      </c>
      <c r="D143" s="214" t="s">
        <v>251</v>
      </c>
      <c r="E143" s="214" t="s">
        <v>672</v>
      </c>
      <c r="F143" s="214" t="s">
        <v>53</v>
      </c>
      <c r="G143" s="214" t="s">
        <v>253</v>
      </c>
      <c r="H143" s="214" t="s">
        <v>673</v>
      </c>
      <c r="I143" s="214" t="s">
        <v>674</v>
      </c>
      <c r="J143" s="214" t="s">
        <v>384</v>
      </c>
      <c r="K143" s="214" t="s">
        <v>675</v>
      </c>
      <c r="L143" s="214" t="s">
        <v>943</v>
      </c>
      <c r="M143" s="214" t="s">
        <v>616</v>
      </c>
      <c r="N143" s="214" t="s">
        <v>944</v>
      </c>
      <c r="O143" s="214" t="s">
        <v>45</v>
      </c>
      <c r="P143" s="214" t="s">
        <v>676</v>
      </c>
      <c r="Q143" s="214" t="s">
        <v>677</v>
      </c>
      <c r="R143" s="214" t="s">
        <v>869</v>
      </c>
      <c r="S143" s="214" t="s">
        <v>865</v>
      </c>
      <c r="T143" s="224"/>
    </row>
    <row r="144" spans="1:20" s="211" customFormat="1" ht="76.5">
      <c r="A144" s="214" t="s">
        <v>612</v>
      </c>
      <c r="B144" s="214" t="s">
        <v>864</v>
      </c>
      <c r="C144" s="214" t="s">
        <v>865</v>
      </c>
      <c r="D144" s="214" t="s">
        <v>678</v>
      </c>
      <c r="E144" s="214" t="s">
        <v>679</v>
      </c>
      <c r="F144" s="214" t="s">
        <v>53</v>
      </c>
      <c r="G144" s="214" t="s">
        <v>680</v>
      </c>
      <c r="H144" s="214" t="s">
        <v>681</v>
      </c>
      <c r="I144" s="214" t="s">
        <v>682</v>
      </c>
      <c r="J144" s="214" t="s">
        <v>384</v>
      </c>
      <c r="K144" s="214" t="s">
        <v>675</v>
      </c>
      <c r="L144" s="214" t="s">
        <v>945</v>
      </c>
      <c r="M144" s="214" t="s">
        <v>616</v>
      </c>
      <c r="N144" s="214" t="s">
        <v>946</v>
      </c>
      <c r="O144" s="214" t="s">
        <v>45</v>
      </c>
      <c r="P144" s="214" t="s">
        <v>676</v>
      </c>
      <c r="Q144" s="214" t="s">
        <v>677</v>
      </c>
      <c r="R144" s="214" t="s">
        <v>869</v>
      </c>
      <c r="S144" s="214" t="s">
        <v>865</v>
      </c>
      <c r="T144" s="224"/>
    </row>
    <row r="145" spans="1:20" s="211" customFormat="1" ht="63.75">
      <c r="A145" s="214" t="s">
        <v>612</v>
      </c>
      <c r="B145" s="214" t="s">
        <v>864</v>
      </c>
      <c r="C145" s="214" t="s">
        <v>865</v>
      </c>
      <c r="D145" s="214" t="s">
        <v>683</v>
      </c>
      <c r="E145" s="214" t="s">
        <v>684</v>
      </c>
      <c r="F145" s="214" t="s">
        <v>53</v>
      </c>
      <c r="G145" s="214" t="s">
        <v>685</v>
      </c>
      <c r="H145" s="214" t="s">
        <v>681</v>
      </c>
      <c r="I145" s="214" t="s">
        <v>684</v>
      </c>
      <c r="J145" s="214" t="s">
        <v>384</v>
      </c>
      <c r="K145" s="214" t="s">
        <v>686</v>
      </c>
      <c r="L145" s="214" t="s">
        <v>616</v>
      </c>
      <c r="M145" s="214" t="s">
        <v>947</v>
      </c>
      <c r="N145" s="214" t="s">
        <v>875</v>
      </c>
      <c r="O145" s="214" t="s">
        <v>45</v>
      </c>
      <c r="P145" s="214" t="s">
        <v>687</v>
      </c>
      <c r="Q145" s="214" t="s">
        <v>677</v>
      </c>
      <c r="R145" s="214" t="s">
        <v>869</v>
      </c>
      <c r="S145" s="214" t="s">
        <v>865</v>
      </c>
      <c r="T145" s="224"/>
    </row>
    <row r="146" spans="1:20" s="211" customFormat="1" ht="63.75">
      <c r="A146" s="214" t="s">
        <v>612</v>
      </c>
      <c r="B146" s="214" t="s">
        <v>864</v>
      </c>
      <c r="C146" s="214" t="s">
        <v>865</v>
      </c>
      <c r="D146" s="214" t="s">
        <v>688</v>
      </c>
      <c r="E146" s="214" t="s">
        <v>689</v>
      </c>
      <c r="F146" s="214" t="s">
        <v>53</v>
      </c>
      <c r="G146" s="214" t="s">
        <v>690</v>
      </c>
      <c r="H146" s="214" t="s">
        <v>691</v>
      </c>
      <c r="I146" s="214" t="s">
        <v>692</v>
      </c>
      <c r="J146" s="214" t="s">
        <v>384</v>
      </c>
      <c r="K146" s="214" t="s">
        <v>675</v>
      </c>
      <c r="L146" s="214" t="s">
        <v>895</v>
      </c>
      <c r="M146" s="214" t="s">
        <v>616</v>
      </c>
      <c r="N146" s="214" t="s">
        <v>948</v>
      </c>
      <c r="O146" s="214" t="s">
        <v>45</v>
      </c>
      <c r="P146" s="214" t="s">
        <v>676</v>
      </c>
      <c r="Q146" s="214" t="s">
        <v>677</v>
      </c>
      <c r="R146" s="214" t="s">
        <v>869</v>
      </c>
      <c r="S146" s="214" t="s">
        <v>865</v>
      </c>
      <c r="T146" s="224"/>
    </row>
    <row r="147" spans="1:20" s="211" customFormat="1" ht="76.5">
      <c r="A147" s="214" t="s">
        <v>612</v>
      </c>
      <c r="B147" s="214" t="s">
        <v>864</v>
      </c>
      <c r="C147" s="214" t="s">
        <v>865</v>
      </c>
      <c r="D147" s="214" t="s">
        <v>693</v>
      </c>
      <c r="E147" s="214" t="s">
        <v>694</v>
      </c>
      <c r="F147" s="214" t="s">
        <v>53</v>
      </c>
      <c r="G147" s="214" t="s">
        <v>695</v>
      </c>
      <c r="H147" s="214" t="s">
        <v>696</v>
      </c>
      <c r="I147" s="214" t="s">
        <v>692</v>
      </c>
      <c r="J147" s="214" t="s">
        <v>384</v>
      </c>
      <c r="K147" s="214" t="s">
        <v>697</v>
      </c>
      <c r="L147" s="214" t="s">
        <v>895</v>
      </c>
      <c r="M147" s="214" t="s">
        <v>616</v>
      </c>
      <c r="N147" s="214" t="s">
        <v>949</v>
      </c>
      <c r="O147" s="214" t="s">
        <v>45</v>
      </c>
      <c r="P147" s="214" t="s">
        <v>676</v>
      </c>
      <c r="Q147" s="214" t="s">
        <v>677</v>
      </c>
      <c r="R147" s="214" t="s">
        <v>869</v>
      </c>
      <c r="S147" s="214" t="s">
        <v>865</v>
      </c>
      <c r="T147" s="224"/>
    </row>
    <row r="148" spans="1:20" s="211" customFormat="1" ht="38.25">
      <c r="A148" s="214" t="s">
        <v>612</v>
      </c>
      <c r="B148" s="214" t="s">
        <v>864</v>
      </c>
      <c r="C148" s="214" t="s">
        <v>865</v>
      </c>
      <c r="D148" s="214" t="s">
        <v>698</v>
      </c>
      <c r="E148" s="214" t="s">
        <v>694</v>
      </c>
      <c r="F148" s="214" t="s">
        <v>53</v>
      </c>
      <c r="G148" s="214" t="s">
        <v>695</v>
      </c>
      <c r="H148" s="214" t="s">
        <v>696</v>
      </c>
      <c r="I148" s="214" t="s">
        <v>692</v>
      </c>
      <c r="J148" s="214" t="s">
        <v>384</v>
      </c>
      <c r="K148" s="214" t="s">
        <v>697</v>
      </c>
      <c r="L148" s="214" t="s">
        <v>950</v>
      </c>
      <c r="M148" s="214" t="s">
        <v>616</v>
      </c>
      <c r="N148" s="214" t="s">
        <v>951</v>
      </c>
      <c r="O148" s="214" t="s">
        <v>45</v>
      </c>
      <c r="P148" s="214" t="s">
        <v>676</v>
      </c>
      <c r="Q148" s="214" t="s">
        <v>677</v>
      </c>
      <c r="R148" s="214" t="s">
        <v>869</v>
      </c>
      <c r="S148" s="214" t="s">
        <v>865</v>
      </c>
      <c r="T148" s="224"/>
    </row>
    <row r="149" spans="1:20" s="211" customFormat="1" ht="38.25">
      <c r="A149" s="214" t="s">
        <v>612</v>
      </c>
      <c r="B149" s="214" t="s">
        <v>864</v>
      </c>
      <c r="C149" s="214" t="s">
        <v>865</v>
      </c>
      <c r="D149" s="214" t="s">
        <v>281</v>
      </c>
      <c r="E149" s="214" t="s">
        <v>694</v>
      </c>
      <c r="F149" s="214" t="s">
        <v>53</v>
      </c>
      <c r="G149" s="214" t="s">
        <v>695</v>
      </c>
      <c r="H149" s="214" t="s">
        <v>696</v>
      </c>
      <c r="I149" s="214" t="s">
        <v>692</v>
      </c>
      <c r="J149" s="214" t="s">
        <v>384</v>
      </c>
      <c r="K149" s="214" t="s">
        <v>697</v>
      </c>
      <c r="L149" s="214" t="s">
        <v>952</v>
      </c>
      <c r="M149" s="214" t="s">
        <v>616</v>
      </c>
      <c r="N149" s="214" t="s">
        <v>953</v>
      </c>
      <c r="O149" s="214" t="s">
        <v>45</v>
      </c>
      <c r="P149" s="214" t="s">
        <v>676</v>
      </c>
      <c r="Q149" s="214" t="s">
        <v>677</v>
      </c>
      <c r="R149" s="214" t="s">
        <v>869</v>
      </c>
      <c r="S149" s="214" t="s">
        <v>865</v>
      </c>
      <c r="T149" s="224"/>
    </row>
    <row r="150" spans="1:20" s="211" customFormat="1" ht="51">
      <c r="A150" s="214" t="s">
        <v>612</v>
      </c>
      <c r="B150" s="214" t="s">
        <v>864</v>
      </c>
      <c r="C150" s="214" t="s">
        <v>865</v>
      </c>
      <c r="D150" s="214" t="s">
        <v>285</v>
      </c>
      <c r="E150" s="214" t="s">
        <v>694</v>
      </c>
      <c r="F150" s="214" t="s">
        <v>53</v>
      </c>
      <c r="G150" s="214" t="s">
        <v>695</v>
      </c>
      <c r="H150" s="214" t="s">
        <v>696</v>
      </c>
      <c r="I150" s="214" t="s">
        <v>692</v>
      </c>
      <c r="J150" s="214" t="s">
        <v>384</v>
      </c>
      <c r="K150" s="214" t="s">
        <v>697</v>
      </c>
      <c r="L150" s="214" t="s">
        <v>574</v>
      </c>
      <c r="M150" s="214" t="s">
        <v>616</v>
      </c>
      <c r="N150" s="214" t="s">
        <v>954</v>
      </c>
      <c r="O150" s="214" t="s">
        <v>45</v>
      </c>
      <c r="P150" s="214" t="s">
        <v>676</v>
      </c>
      <c r="Q150" s="214" t="s">
        <v>677</v>
      </c>
      <c r="R150" s="214" t="s">
        <v>869</v>
      </c>
      <c r="S150" s="214" t="s">
        <v>865</v>
      </c>
      <c r="T150" s="224"/>
    </row>
    <row r="151" spans="1:20" s="211" customFormat="1" ht="76.5">
      <c r="A151" s="214" t="s">
        <v>612</v>
      </c>
      <c r="B151" s="214" t="s">
        <v>864</v>
      </c>
      <c r="C151" s="214" t="s">
        <v>865</v>
      </c>
      <c r="D151" s="214" t="s">
        <v>699</v>
      </c>
      <c r="E151" s="214" t="s">
        <v>700</v>
      </c>
      <c r="F151" s="214" t="s">
        <v>53</v>
      </c>
      <c r="G151" s="214" t="s">
        <v>701</v>
      </c>
      <c r="H151" s="214" t="s">
        <v>702</v>
      </c>
      <c r="I151" s="214" t="s">
        <v>293</v>
      </c>
      <c r="J151" s="214" t="s">
        <v>384</v>
      </c>
      <c r="K151" s="214" t="s">
        <v>697</v>
      </c>
      <c r="L151" s="214" t="s">
        <v>955</v>
      </c>
      <c r="M151" s="214" t="s">
        <v>616</v>
      </c>
      <c r="N151" s="214" t="s">
        <v>956</v>
      </c>
      <c r="O151" s="214" t="s">
        <v>45</v>
      </c>
      <c r="P151" s="214" t="s">
        <v>692</v>
      </c>
      <c r="Q151" s="214" t="s">
        <v>677</v>
      </c>
      <c r="R151" s="214" t="s">
        <v>869</v>
      </c>
      <c r="S151" s="214" t="s">
        <v>865</v>
      </c>
      <c r="T151" s="224"/>
    </row>
    <row r="152" spans="1:20" s="211" customFormat="1" ht="102">
      <c r="A152" s="214" t="s">
        <v>612</v>
      </c>
      <c r="B152" s="214" t="s">
        <v>864</v>
      </c>
      <c r="C152" s="214" t="s">
        <v>865</v>
      </c>
      <c r="D152" s="214" t="s">
        <v>703</v>
      </c>
      <c r="E152" s="214" t="s">
        <v>354</v>
      </c>
      <c r="F152" s="214" t="s">
        <v>61</v>
      </c>
      <c r="G152" s="214" t="s">
        <v>704</v>
      </c>
      <c r="H152" s="214" t="s">
        <v>705</v>
      </c>
      <c r="I152" s="214" t="s">
        <v>706</v>
      </c>
      <c r="J152" s="214" t="s">
        <v>384</v>
      </c>
      <c r="K152" s="214" t="s">
        <v>697</v>
      </c>
      <c r="L152" s="214" t="s">
        <v>957</v>
      </c>
      <c r="M152" s="214" t="s">
        <v>616</v>
      </c>
      <c r="N152" s="214" t="s">
        <v>958</v>
      </c>
      <c r="O152" s="214" t="s">
        <v>47</v>
      </c>
      <c r="P152" s="214" t="s">
        <v>707</v>
      </c>
      <c r="Q152" s="214" t="s">
        <v>677</v>
      </c>
      <c r="R152" s="214" t="s">
        <v>869</v>
      </c>
      <c r="S152" s="214" t="s">
        <v>865</v>
      </c>
      <c r="T152" s="224"/>
    </row>
    <row r="153" spans="1:20" s="211" customFormat="1" ht="63.75">
      <c r="A153" s="214" t="s">
        <v>612</v>
      </c>
      <c r="B153" s="214" t="s">
        <v>864</v>
      </c>
      <c r="C153" s="214" t="s">
        <v>865</v>
      </c>
      <c r="D153" s="214" t="s">
        <v>708</v>
      </c>
      <c r="E153" s="214" t="s">
        <v>709</v>
      </c>
      <c r="F153" s="214" t="s">
        <v>53</v>
      </c>
      <c r="G153" s="214" t="s">
        <v>710</v>
      </c>
      <c r="H153" s="214" t="s">
        <v>711</v>
      </c>
      <c r="I153" s="214" t="s">
        <v>709</v>
      </c>
      <c r="J153" s="214" t="s">
        <v>384</v>
      </c>
      <c r="K153" s="214" t="s">
        <v>712</v>
      </c>
      <c r="L153" s="214" t="s">
        <v>572</v>
      </c>
      <c r="M153" s="214" t="s">
        <v>947</v>
      </c>
      <c r="N153" s="214" t="s">
        <v>959</v>
      </c>
      <c r="O153" s="214" t="s">
        <v>45</v>
      </c>
      <c r="P153" s="214" t="s">
        <v>713</v>
      </c>
      <c r="Q153" s="214" t="s">
        <v>677</v>
      </c>
      <c r="R153" s="214" t="s">
        <v>869</v>
      </c>
      <c r="S153" s="214" t="s">
        <v>865</v>
      </c>
      <c r="T153" s="224"/>
    </row>
    <row r="154" spans="1:20" s="211" customFormat="1" ht="63.75">
      <c r="A154" s="214" t="s">
        <v>612</v>
      </c>
      <c r="B154" s="214" t="s">
        <v>864</v>
      </c>
      <c r="C154" s="214" t="s">
        <v>865</v>
      </c>
      <c r="D154" s="214" t="s">
        <v>714</v>
      </c>
      <c r="E154" s="214" t="s">
        <v>715</v>
      </c>
      <c r="F154" s="214" t="s">
        <v>53</v>
      </c>
      <c r="G154" s="214" t="s">
        <v>716</v>
      </c>
      <c r="H154" s="214" t="s">
        <v>717</v>
      </c>
      <c r="I154" s="214" t="s">
        <v>715</v>
      </c>
      <c r="J154" s="214" t="s">
        <v>384</v>
      </c>
      <c r="K154" s="214" t="s">
        <v>697</v>
      </c>
      <c r="L154" s="214" t="s">
        <v>960</v>
      </c>
      <c r="M154" s="214" t="s">
        <v>616</v>
      </c>
      <c r="N154" s="214" t="s">
        <v>958</v>
      </c>
      <c r="O154" s="214" t="s">
        <v>47</v>
      </c>
      <c r="P154" s="214" t="s">
        <v>718</v>
      </c>
      <c r="Q154" s="214" t="s">
        <v>677</v>
      </c>
      <c r="R154" s="214" t="s">
        <v>869</v>
      </c>
      <c r="S154" s="214" t="s">
        <v>865</v>
      </c>
      <c r="T154" s="224"/>
    </row>
    <row r="155" spans="1:20" s="211" customFormat="1" ht="51">
      <c r="A155" s="214" t="s">
        <v>612</v>
      </c>
      <c r="B155" s="214" t="s">
        <v>864</v>
      </c>
      <c r="C155" s="214" t="s">
        <v>865</v>
      </c>
      <c r="D155" s="214" t="s">
        <v>719</v>
      </c>
      <c r="E155" s="214" t="s">
        <v>720</v>
      </c>
      <c r="F155" s="214" t="s">
        <v>53</v>
      </c>
      <c r="G155" s="214" t="s">
        <v>721</v>
      </c>
      <c r="H155" s="214" t="s">
        <v>722</v>
      </c>
      <c r="I155" s="214" t="s">
        <v>720</v>
      </c>
      <c r="J155" s="214" t="s">
        <v>384</v>
      </c>
      <c r="K155" s="214" t="s">
        <v>712</v>
      </c>
      <c r="L155" s="214" t="s">
        <v>961</v>
      </c>
      <c r="M155" s="214" t="s">
        <v>616</v>
      </c>
      <c r="N155" s="214" t="s">
        <v>944</v>
      </c>
      <c r="O155" s="214" t="s">
        <v>47</v>
      </c>
      <c r="P155" s="214" t="s">
        <v>718</v>
      </c>
      <c r="Q155" s="214" t="s">
        <v>677</v>
      </c>
      <c r="R155" s="214" t="s">
        <v>869</v>
      </c>
      <c r="S155" s="214" t="s">
        <v>865</v>
      </c>
      <c r="T155" s="224"/>
    </row>
    <row r="156" spans="1:20" s="211" customFormat="1" ht="76.5">
      <c r="A156" s="214" t="s">
        <v>612</v>
      </c>
      <c r="B156" s="214" t="s">
        <v>864</v>
      </c>
      <c r="C156" s="214" t="s">
        <v>865</v>
      </c>
      <c r="D156" s="214" t="s">
        <v>723</v>
      </c>
      <c r="E156" s="214" t="s">
        <v>724</v>
      </c>
      <c r="F156" s="214" t="s">
        <v>53</v>
      </c>
      <c r="G156" s="214" t="s">
        <v>725</v>
      </c>
      <c r="H156" s="214" t="s">
        <v>726</v>
      </c>
      <c r="I156" s="214" t="s">
        <v>724</v>
      </c>
      <c r="J156" s="214" t="s">
        <v>384</v>
      </c>
      <c r="K156" s="214" t="s">
        <v>712</v>
      </c>
      <c r="L156" s="214" t="s">
        <v>962</v>
      </c>
      <c r="M156" s="214" t="s">
        <v>616</v>
      </c>
      <c r="N156" s="214" t="s">
        <v>617</v>
      </c>
      <c r="O156" s="214" t="s">
        <v>47</v>
      </c>
      <c r="P156" s="214" t="s">
        <v>718</v>
      </c>
      <c r="Q156" s="214" t="s">
        <v>677</v>
      </c>
      <c r="R156" s="214" t="s">
        <v>869</v>
      </c>
      <c r="S156" s="214" t="s">
        <v>865</v>
      </c>
      <c r="T156" s="224"/>
    </row>
    <row r="157" spans="1:20" s="211" customFormat="1" ht="89.25">
      <c r="A157" s="214" t="s">
        <v>612</v>
      </c>
      <c r="B157" s="214" t="s">
        <v>864</v>
      </c>
      <c r="C157" s="214" t="s">
        <v>865</v>
      </c>
      <c r="D157" s="214" t="s">
        <v>727</v>
      </c>
      <c r="E157" s="214" t="s">
        <v>728</v>
      </c>
      <c r="F157" s="214" t="s">
        <v>53</v>
      </c>
      <c r="G157" s="214" t="s">
        <v>704</v>
      </c>
      <c r="H157" s="214" t="s">
        <v>705</v>
      </c>
      <c r="I157" s="214" t="s">
        <v>706</v>
      </c>
      <c r="J157" s="214" t="s">
        <v>355</v>
      </c>
      <c r="K157" s="214" t="s">
        <v>729</v>
      </c>
      <c r="L157" s="214" t="s">
        <v>963</v>
      </c>
      <c r="M157" s="214" t="s">
        <v>616</v>
      </c>
      <c r="N157" s="214" t="s">
        <v>959</v>
      </c>
      <c r="O157" s="214" t="s">
        <v>47</v>
      </c>
      <c r="P157" s="214" t="s">
        <v>730</v>
      </c>
      <c r="Q157" s="214" t="s">
        <v>677</v>
      </c>
      <c r="R157" s="214" t="s">
        <v>869</v>
      </c>
      <c r="S157" s="214" t="s">
        <v>865</v>
      </c>
      <c r="T157" s="224"/>
    </row>
    <row r="158" spans="1:20" s="211" customFormat="1" ht="51">
      <c r="A158" s="214" t="s">
        <v>612</v>
      </c>
      <c r="B158" s="214" t="s">
        <v>864</v>
      </c>
      <c r="C158" s="214" t="s">
        <v>865</v>
      </c>
      <c r="D158" s="214" t="s">
        <v>731</v>
      </c>
      <c r="E158" s="214" t="s">
        <v>732</v>
      </c>
      <c r="F158" s="214" t="s">
        <v>53</v>
      </c>
      <c r="G158" s="214" t="s">
        <v>704</v>
      </c>
      <c r="H158" s="214" t="s">
        <v>705</v>
      </c>
      <c r="I158" s="214" t="s">
        <v>706</v>
      </c>
      <c r="J158" s="214" t="s">
        <v>384</v>
      </c>
      <c r="K158" s="214" t="s">
        <v>697</v>
      </c>
      <c r="L158" s="214" t="s">
        <v>957</v>
      </c>
      <c r="M158" s="214" t="s">
        <v>616</v>
      </c>
      <c r="N158" s="214" t="s">
        <v>964</v>
      </c>
      <c r="O158" s="214" t="s">
        <v>47</v>
      </c>
      <c r="P158" s="214" t="s">
        <v>733</v>
      </c>
      <c r="Q158" s="214" t="s">
        <v>677</v>
      </c>
      <c r="R158" s="214" t="s">
        <v>869</v>
      </c>
      <c r="S158" s="214" t="s">
        <v>865</v>
      </c>
      <c r="T158" s="224"/>
    </row>
    <row r="159" spans="1:20" s="211" customFormat="1" ht="38.25">
      <c r="A159" s="214" t="s">
        <v>612</v>
      </c>
      <c r="B159" s="214" t="s">
        <v>864</v>
      </c>
      <c r="C159" s="214" t="s">
        <v>865</v>
      </c>
      <c r="D159" s="214" t="s">
        <v>318</v>
      </c>
      <c r="E159" s="214" t="s">
        <v>734</v>
      </c>
      <c r="F159" s="214" t="s">
        <v>53</v>
      </c>
      <c r="G159" s="214" t="s">
        <v>735</v>
      </c>
      <c r="H159" s="214" t="s">
        <v>736</v>
      </c>
      <c r="I159" s="214" t="s">
        <v>737</v>
      </c>
      <c r="J159" s="214" t="s">
        <v>384</v>
      </c>
      <c r="K159" s="214" t="s">
        <v>697</v>
      </c>
      <c r="L159" s="214" t="s">
        <v>965</v>
      </c>
      <c r="M159" s="214" t="s">
        <v>616</v>
      </c>
      <c r="N159" s="214" t="s">
        <v>966</v>
      </c>
      <c r="O159" s="214" t="s">
        <v>45</v>
      </c>
      <c r="P159" s="214" t="s">
        <v>738</v>
      </c>
      <c r="Q159" s="214" t="s">
        <v>677</v>
      </c>
      <c r="R159" s="214" t="s">
        <v>869</v>
      </c>
      <c r="S159" s="214" t="s">
        <v>865</v>
      </c>
      <c r="T159" s="224"/>
    </row>
    <row r="160" spans="1:20" s="211" customFormat="1" ht="76.5">
      <c r="A160" s="214" t="s">
        <v>612</v>
      </c>
      <c r="B160" s="214" t="s">
        <v>864</v>
      </c>
      <c r="C160" s="214" t="s">
        <v>865</v>
      </c>
      <c r="D160" s="214" t="s">
        <v>324</v>
      </c>
      <c r="E160" s="214" t="s">
        <v>739</v>
      </c>
      <c r="F160" s="214" t="s">
        <v>53</v>
      </c>
      <c r="G160" s="214" t="s">
        <v>740</v>
      </c>
      <c r="H160" s="214" t="s">
        <v>741</v>
      </c>
      <c r="I160" s="214" t="s">
        <v>742</v>
      </c>
      <c r="J160" s="214" t="s">
        <v>384</v>
      </c>
      <c r="K160" s="214" t="s">
        <v>697</v>
      </c>
      <c r="L160" s="214" t="s">
        <v>961</v>
      </c>
      <c r="M160" s="214" t="s">
        <v>616</v>
      </c>
      <c r="N160" s="214" t="s">
        <v>959</v>
      </c>
      <c r="O160" s="214" t="s">
        <v>45</v>
      </c>
      <c r="P160" s="214" t="s">
        <v>738</v>
      </c>
      <c r="Q160" s="214" t="s">
        <v>677</v>
      </c>
      <c r="R160" s="214" t="s">
        <v>869</v>
      </c>
      <c r="S160" s="214" t="s">
        <v>865</v>
      </c>
      <c r="T160" s="224"/>
    </row>
    <row r="161" spans="1:20" s="211" customFormat="1" ht="76.5">
      <c r="A161" s="214" t="s">
        <v>612</v>
      </c>
      <c r="B161" s="214" t="s">
        <v>864</v>
      </c>
      <c r="C161" s="214" t="s">
        <v>865</v>
      </c>
      <c r="D161" s="214" t="s">
        <v>328</v>
      </c>
      <c r="E161" s="214" t="s">
        <v>743</v>
      </c>
      <c r="F161" s="214" t="s">
        <v>53</v>
      </c>
      <c r="G161" s="214" t="s">
        <v>744</v>
      </c>
      <c r="H161" s="214" t="s">
        <v>745</v>
      </c>
      <c r="I161" s="214" t="s">
        <v>742</v>
      </c>
      <c r="J161" s="214" t="s">
        <v>384</v>
      </c>
      <c r="K161" s="214" t="s">
        <v>697</v>
      </c>
      <c r="L161" s="214" t="s">
        <v>967</v>
      </c>
      <c r="M161" s="214" t="s">
        <v>616</v>
      </c>
      <c r="N161" s="214" t="s">
        <v>968</v>
      </c>
      <c r="O161" s="214" t="s">
        <v>45</v>
      </c>
      <c r="P161" s="214" t="s">
        <v>738</v>
      </c>
      <c r="Q161" s="214" t="s">
        <v>677</v>
      </c>
      <c r="R161" s="214" t="s">
        <v>869</v>
      </c>
      <c r="S161" s="214" t="s">
        <v>865</v>
      </c>
      <c r="T161" s="224"/>
    </row>
    <row r="162" spans="1:20" s="211" customFormat="1" ht="76.5">
      <c r="A162" s="214" t="s">
        <v>612</v>
      </c>
      <c r="B162" s="214" t="s">
        <v>864</v>
      </c>
      <c r="C162" s="214" t="s">
        <v>865</v>
      </c>
      <c r="D162" s="214" t="s">
        <v>332</v>
      </c>
      <c r="E162" s="214" t="s">
        <v>746</v>
      </c>
      <c r="F162" s="214" t="s">
        <v>53</v>
      </c>
      <c r="G162" s="214" t="s">
        <v>710</v>
      </c>
      <c r="H162" s="214" t="s">
        <v>747</v>
      </c>
      <c r="I162" s="214" t="s">
        <v>709</v>
      </c>
      <c r="J162" s="214" t="s">
        <v>384</v>
      </c>
      <c r="K162" s="214" t="s">
        <v>697</v>
      </c>
      <c r="L162" s="214" t="s">
        <v>572</v>
      </c>
      <c r="M162" s="214" t="s">
        <v>616</v>
      </c>
      <c r="N162" s="214" t="s">
        <v>959</v>
      </c>
      <c r="O162" s="214" t="s">
        <v>45</v>
      </c>
      <c r="P162" s="214" t="s">
        <v>748</v>
      </c>
      <c r="Q162" s="214" t="s">
        <v>677</v>
      </c>
      <c r="R162" s="214" t="s">
        <v>869</v>
      </c>
      <c r="S162" s="214" t="s">
        <v>865</v>
      </c>
      <c r="T162" s="224"/>
    </row>
    <row r="163" spans="1:20" s="211" customFormat="1" ht="89.25">
      <c r="A163" s="214" t="s">
        <v>612</v>
      </c>
      <c r="B163" s="214" t="s">
        <v>864</v>
      </c>
      <c r="C163" s="214" t="s">
        <v>865</v>
      </c>
      <c r="D163" s="214" t="s">
        <v>749</v>
      </c>
      <c r="E163" s="214" t="s">
        <v>750</v>
      </c>
      <c r="F163" s="214" t="s">
        <v>61</v>
      </c>
      <c r="G163" s="214" t="s">
        <v>721</v>
      </c>
      <c r="H163" s="214" t="s">
        <v>751</v>
      </c>
      <c r="I163" s="214" t="s">
        <v>706</v>
      </c>
      <c r="J163" s="214" t="s">
        <v>355</v>
      </c>
      <c r="K163" s="214" t="s">
        <v>729</v>
      </c>
      <c r="L163" s="214" t="s">
        <v>969</v>
      </c>
      <c r="M163" s="214" t="s">
        <v>616</v>
      </c>
      <c r="N163" s="214" t="s">
        <v>970</v>
      </c>
      <c r="O163" s="214" t="s">
        <v>47</v>
      </c>
      <c r="P163" s="214" t="s">
        <v>730</v>
      </c>
      <c r="Q163" s="214" t="s">
        <v>677</v>
      </c>
      <c r="R163" s="214" t="s">
        <v>869</v>
      </c>
      <c r="S163" s="214" t="s">
        <v>865</v>
      </c>
      <c r="T163" s="224"/>
    </row>
    <row r="164" spans="1:20" s="211" customFormat="1" ht="38.25">
      <c r="A164" s="214" t="s">
        <v>612</v>
      </c>
      <c r="B164" s="214" t="s">
        <v>864</v>
      </c>
      <c r="C164" s="214" t="s">
        <v>865</v>
      </c>
      <c r="D164" s="214" t="s">
        <v>344</v>
      </c>
      <c r="E164" s="214" t="s">
        <v>752</v>
      </c>
      <c r="F164" s="214" t="s">
        <v>53</v>
      </c>
      <c r="G164" s="214" t="s">
        <v>753</v>
      </c>
      <c r="H164" s="214" t="s">
        <v>705</v>
      </c>
      <c r="I164" s="214" t="s">
        <v>754</v>
      </c>
      <c r="J164" s="214" t="s">
        <v>355</v>
      </c>
      <c r="K164" s="214" t="s">
        <v>729</v>
      </c>
      <c r="L164" s="214" t="s">
        <v>971</v>
      </c>
      <c r="M164" s="214" t="s">
        <v>616</v>
      </c>
      <c r="N164" s="214" t="s">
        <v>972</v>
      </c>
      <c r="O164" s="214" t="s">
        <v>47</v>
      </c>
      <c r="P164" s="214" t="s">
        <v>730</v>
      </c>
      <c r="Q164" s="214" t="s">
        <v>677</v>
      </c>
      <c r="R164" s="214" t="s">
        <v>869</v>
      </c>
      <c r="S164" s="214" t="s">
        <v>865</v>
      </c>
      <c r="T164" s="224"/>
    </row>
    <row r="165" spans="1:20" s="211" customFormat="1" ht="38.25">
      <c r="A165" s="214" t="s">
        <v>612</v>
      </c>
      <c r="B165" s="214" t="s">
        <v>864</v>
      </c>
      <c r="C165" s="214" t="s">
        <v>865</v>
      </c>
      <c r="D165" s="214" t="s">
        <v>350</v>
      </c>
      <c r="E165" s="214" t="s">
        <v>351</v>
      </c>
      <c r="F165" s="214" t="s">
        <v>53</v>
      </c>
      <c r="G165" s="214" t="s">
        <v>352</v>
      </c>
      <c r="H165" s="214" t="s">
        <v>705</v>
      </c>
      <c r="I165" s="214" t="s">
        <v>354</v>
      </c>
      <c r="J165" s="214" t="s">
        <v>355</v>
      </c>
      <c r="K165" s="214" t="s">
        <v>729</v>
      </c>
      <c r="L165" s="214" t="s">
        <v>973</v>
      </c>
      <c r="M165" s="214" t="s">
        <v>616</v>
      </c>
      <c r="N165" s="214" t="s">
        <v>974</v>
      </c>
      <c r="O165" s="214" t="s">
        <v>47</v>
      </c>
      <c r="P165" s="214" t="s">
        <v>730</v>
      </c>
      <c r="Q165" s="214" t="s">
        <v>677</v>
      </c>
      <c r="R165" s="214" t="s">
        <v>869</v>
      </c>
      <c r="S165" s="214" t="s">
        <v>865</v>
      </c>
      <c r="T165" s="224"/>
    </row>
    <row r="166" spans="1:20" s="211" customFormat="1" ht="38.25">
      <c r="A166" s="214" t="s">
        <v>612</v>
      </c>
      <c r="B166" s="214" t="s">
        <v>864</v>
      </c>
      <c r="C166" s="214" t="s">
        <v>865</v>
      </c>
      <c r="D166" s="214" t="s">
        <v>357</v>
      </c>
      <c r="E166" s="214" t="s">
        <v>755</v>
      </c>
      <c r="F166" s="214" t="s">
        <v>53</v>
      </c>
      <c r="G166" s="214" t="s">
        <v>756</v>
      </c>
      <c r="H166" s="214" t="s">
        <v>705</v>
      </c>
      <c r="I166" s="214" t="s">
        <v>754</v>
      </c>
      <c r="J166" s="214" t="s">
        <v>355</v>
      </c>
      <c r="K166" s="214" t="s">
        <v>697</v>
      </c>
      <c r="L166" s="214" t="s">
        <v>975</v>
      </c>
      <c r="M166" s="214" t="s">
        <v>616</v>
      </c>
      <c r="N166" s="214" t="s">
        <v>976</v>
      </c>
      <c r="O166" s="214" t="s">
        <v>47</v>
      </c>
      <c r="P166" s="214" t="s">
        <v>676</v>
      </c>
      <c r="Q166" s="214" t="s">
        <v>677</v>
      </c>
      <c r="R166" s="214" t="s">
        <v>869</v>
      </c>
      <c r="S166" s="214" t="s">
        <v>865</v>
      </c>
      <c r="T166" s="224"/>
    </row>
    <row r="167" spans="1:20" s="211" customFormat="1" ht="38.25">
      <c r="A167" s="214" t="s">
        <v>612</v>
      </c>
      <c r="B167" s="214" t="s">
        <v>864</v>
      </c>
      <c r="C167" s="214" t="s">
        <v>865</v>
      </c>
      <c r="D167" s="214" t="s">
        <v>362</v>
      </c>
      <c r="E167" s="214" t="s">
        <v>757</v>
      </c>
      <c r="F167" s="214" t="s">
        <v>53</v>
      </c>
      <c r="G167" s="214" t="s">
        <v>758</v>
      </c>
      <c r="H167" s="214" t="s">
        <v>705</v>
      </c>
      <c r="I167" s="214" t="s">
        <v>754</v>
      </c>
      <c r="J167" s="214" t="s">
        <v>355</v>
      </c>
      <c r="K167" s="214" t="s">
        <v>697</v>
      </c>
      <c r="L167" s="214" t="s">
        <v>896</v>
      </c>
      <c r="M167" s="214" t="s">
        <v>977</v>
      </c>
      <c r="N167" s="214" t="s">
        <v>978</v>
      </c>
      <c r="O167" s="214" t="s">
        <v>47</v>
      </c>
      <c r="P167" s="214" t="s">
        <v>759</v>
      </c>
      <c r="Q167" s="214" t="s">
        <v>677</v>
      </c>
      <c r="R167" s="214" t="s">
        <v>869</v>
      </c>
      <c r="S167" s="214" t="s">
        <v>865</v>
      </c>
      <c r="T167" s="224"/>
    </row>
    <row r="168" spans="1:20" ht="76.5">
      <c r="A168" s="224">
        <v>2018</v>
      </c>
      <c r="B168" s="237">
        <v>43101</v>
      </c>
      <c r="C168" s="237">
        <v>43189</v>
      </c>
      <c r="D168" s="219" t="s">
        <v>760</v>
      </c>
      <c r="E168" s="219" t="s">
        <v>761</v>
      </c>
      <c r="F168" s="224" t="s">
        <v>53</v>
      </c>
      <c r="G168" s="219" t="s">
        <v>762</v>
      </c>
      <c r="H168" s="219" t="s">
        <v>763</v>
      </c>
      <c r="I168" s="224" t="s">
        <v>56</v>
      </c>
      <c r="J168" s="224" t="s">
        <v>24</v>
      </c>
      <c r="K168" s="270" t="s">
        <v>764</v>
      </c>
      <c r="L168" s="270">
        <v>0</v>
      </c>
      <c r="M168" s="270">
        <v>0</v>
      </c>
      <c r="N168" s="271">
        <v>0</v>
      </c>
      <c r="O168" s="224" t="s">
        <v>47</v>
      </c>
      <c r="P168" s="233" t="s">
        <v>765</v>
      </c>
      <c r="Q168" s="272" t="s">
        <v>766</v>
      </c>
      <c r="R168" s="237">
        <v>43220</v>
      </c>
      <c r="S168" s="237">
        <v>43189</v>
      </c>
      <c r="T168" s="273"/>
    </row>
    <row r="169" spans="1:20" ht="63.75">
      <c r="A169" s="224">
        <v>2018</v>
      </c>
      <c r="B169" s="237">
        <v>43101</v>
      </c>
      <c r="C169" s="237">
        <v>43189</v>
      </c>
      <c r="D169" s="219" t="s">
        <v>767</v>
      </c>
      <c r="E169" s="219" t="s">
        <v>60</v>
      </c>
      <c r="F169" s="224" t="s">
        <v>61</v>
      </c>
      <c r="G169" s="219" t="s">
        <v>62</v>
      </c>
      <c r="H169" s="219" t="s">
        <v>768</v>
      </c>
      <c r="I169" s="224" t="s">
        <v>64</v>
      </c>
      <c r="J169" s="224" t="s">
        <v>24</v>
      </c>
      <c r="K169" s="224">
        <v>115800</v>
      </c>
      <c r="L169" s="224">
        <v>21054</v>
      </c>
      <c r="M169" s="224">
        <v>0</v>
      </c>
      <c r="N169" s="274">
        <v>11</v>
      </c>
      <c r="O169" s="224" t="s">
        <v>47</v>
      </c>
      <c r="P169" s="233" t="s">
        <v>769</v>
      </c>
      <c r="Q169" s="272" t="s">
        <v>770</v>
      </c>
      <c r="R169" s="237">
        <v>43220</v>
      </c>
      <c r="S169" s="237">
        <v>43189</v>
      </c>
      <c r="T169" s="273"/>
    </row>
    <row r="170" spans="1:20" ht="51">
      <c r="A170" s="224">
        <v>2018</v>
      </c>
      <c r="B170" s="237">
        <v>43101</v>
      </c>
      <c r="C170" s="237">
        <v>43189</v>
      </c>
      <c r="D170" s="219" t="s">
        <v>771</v>
      </c>
      <c r="E170" s="219" t="s">
        <v>67</v>
      </c>
      <c r="F170" s="224" t="s">
        <v>61</v>
      </c>
      <c r="G170" s="219" t="s">
        <v>772</v>
      </c>
      <c r="H170" s="219" t="s">
        <v>773</v>
      </c>
      <c r="I170" s="224" t="s">
        <v>67</v>
      </c>
      <c r="J170" s="224" t="s">
        <v>24</v>
      </c>
      <c r="K170" s="224">
        <v>500</v>
      </c>
      <c r="L170" s="224">
        <v>115</v>
      </c>
      <c r="M170" s="224">
        <v>0</v>
      </c>
      <c r="N170" s="275" t="s">
        <v>774</v>
      </c>
      <c r="O170" s="224" t="s">
        <v>47</v>
      </c>
      <c r="P170" s="233" t="s">
        <v>775</v>
      </c>
      <c r="Q170" s="272" t="s">
        <v>776</v>
      </c>
      <c r="R170" s="237">
        <v>43220</v>
      </c>
      <c r="S170" s="237">
        <v>43189</v>
      </c>
      <c r="T170" s="273"/>
    </row>
    <row r="171" spans="1:20" ht="63.75">
      <c r="A171" s="224">
        <v>2018</v>
      </c>
      <c r="B171" s="237">
        <v>43101</v>
      </c>
      <c r="C171" s="237">
        <v>43189</v>
      </c>
      <c r="D171" s="219" t="s">
        <v>777</v>
      </c>
      <c r="E171" s="219" t="s">
        <v>60</v>
      </c>
      <c r="F171" s="224" t="s">
        <v>61</v>
      </c>
      <c r="G171" s="219" t="s">
        <v>778</v>
      </c>
      <c r="H171" s="219" t="s">
        <v>779</v>
      </c>
      <c r="I171" s="224" t="s">
        <v>64</v>
      </c>
      <c r="J171" s="224" t="s">
        <v>24</v>
      </c>
      <c r="K171" s="224">
        <v>98000</v>
      </c>
      <c r="L171" s="224">
        <v>24500</v>
      </c>
      <c r="M171" s="224">
        <v>0</v>
      </c>
      <c r="N171" s="275">
        <v>25</v>
      </c>
      <c r="O171" s="224" t="s">
        <v>47</v>
      </c>
      <c r="P171" s="233" t="s">
        <v>780</v>
      </c>
      <c r="Q171" s="272" t="s">
        <v>781</v>
      </c>
      <c r="R171" s="237">
        <v>43220</v>
      </c>
      <c r="S171" s="237">
        <v>43189</v>
      </c>
      <c r="T171" s="273"/>
    </row>
    <row r="172" spans="1:20" ht="89.25">
      <c r="A172" s="269">
        <v>2018</v>
      </c>
      <c r="B172" s="276">
        <v>43101</v>
      </c>
      <c r="C172" s="276">
        <v>43189</v>
      </c>
      <c r="D172" s="219" t="s">
        <v>782</v>
      </c>
      <c r="E172" s="223" t="s">
        <v>60</v>
      </c>
      <c r="F172" s="269" t="s">
        <v>61</v>
      </c>
      <c r="G172" s="219" t="s">
        <v>783</v>
      </c>
      <c r="H172" s="219" t="s">
        <v>784</v>
      </c>
      <c r="I172" s="224" t="s">
        <v>64</v>
      </c>
      <c r="J172" s="269" t="s">
        <v>24</v>
      </c>
      <c r="K172" s="224">
        <v>250000</v>
      </c>
      <c r="L172" s="224">
        <v>62400</v>
      </c>
      <c r="M172" s="275">
        <v>0</v>
      </c>
      <c r="N172" s="275" t="s">
        <v>785</v>
      </c>
      <c r="O172" s="224" t="s">
        <v>47</v>
      </c>
      <c r="P172" s="233" t="s">
        <v>786</v>
      </c>
      <c r="Q172" s="272" t="s">
        <v>781</v>
      </c>
      <c r="R172" s="237">
        <v>43220</v>
      </c>
      <c r="S172" s="237">
        <v>43189</v>
      </c>
      <c r="T172" s="273"/>
    </row>
    <row r="173" spans="1:20" ht="63.75">
      <c r="A173" s="269">
        <v>2018</v>
      </c>
      <c r="B173" s="237">
        <v>43101</v>
      </c>
      <c r="C173" s="237">
        <v>43189</v>
      </c>
      <c r="D173" s="219" t="s">
        <v>787</v>
      </c>
      <c r="E173" s="219" t="s">
        <v>75</v>
      </c>
      <c r="F173" s="224" t="s">
        <v>61</v>
      </c>
      <c r="G173" s="219" t="s">
        <v>76</v>
      </c>
      <c r="H173" s="219" t="s">
        <v>788</v>
      </c>
      <c r="I173" s="224" t="s">
        <v>64</v>
      </c>
      <c r="J173" s="224" t="s">
        <v>24</v>
      </c>
      <c r="K173" s="224">
        <v>750000</v>
      </c>
      <c r="L173" s="224">
        <v>187500</v>
      </c>
      <c r="M173" s="224">
        <v>0</v>
      </c>
      <c r="N173" s="270">
        <v>25</v>
      </c>
      <c r="O173" s="224" t="s">
        <v>47</v>
      </c>
      <c r="P173" s="233" t="s">
        <v>789</v>
      </c>
      <c r="Q173" s="272" t="s">
        <v>790</v>
      </c>
      <c r="R173" s="237">
        <v>43220</v>
      </c>
      <c r="S173" s="237">
        <v>43189</v>
      </c>
      <c r="T173" s="273"/>
    </row>
    <row r="174" spans="1:20" ht="63.75">
      <c r="A174" s="269">
        <v>2018</v>
      </c>
      <c r="B174" s="237">
        <v>43101</v>
      </c>
      <c r="C174" s="237">
        <v>43189</v>
      </c>
      <c r="D174" s="219" t="s">
        <v>791</v>
      </c>
      <c r="E174" s="219" t="s">
        <v>78</v>
      </c>
      <c r="F174" s="224" t="s">
        <v>61</v>
      </c>
      <c r="G174" s="219" t="s">
        <v>792</v>
      </c>
      <c r="H174" s="219" t="s">
        <v>793</v>
      </c>
      <c r="I174" s="224" t="s">
        <v>64</v>
      </c>
      <c r="J174" s="224" t="s">
        <v>24</v>
      </c>
      <c r="K174" s="224">
        <v>260</v>
      </c>
      <c r="L174" s="224">
        <v>87</v>
      </c>
      <c r="M174" s="224">
        <v>0</v>
      </c>
      <c r="N174" s="270">
        <v>33</v>
      </c>
      <c r="O174" s="224" t="s">
        <v>47</v>
      </c>
      <c r="P174" s="233" t="s">
        <v>794</v>
      </c>
      <c r="Q174" s="272" t="s">
        <v>795</v>
      </c>
      <c r="R174" s="237">
        <v>43220</v>
      </c>
      <c r="S174" s="237">
        <v>43189</v>
      </c>
      <c r="T174" s="273"/>
    </row>
    <row r="175" spans="1:20" ht="63.75">
      <c r="A175" s="269">
        <v>2018</v>
      </c>
      <c r="B175" s="237">
        <v>43101</v>
      </c>
      <c r="C175" s="237">
        <v>43189</v>
      </c>
      <c r="D175" s="219" t="s">
        <v>796</v>
      </c>
      <c r="E175" s="219" t="s">
        <v>797</v>
      </c>
      <c r="F175" s="224" t="s">
        <v>61</v>
      </c>
      <c r="G175" s="219" t="s">
        <v>798</v>
      </c>
      <c r="H175" s="219" t="s">
        <v>799</v>
      </c>
      <c r="I175" s="224" t="s">
        <v>800</v>
      </c>
      <c r="J175" s="224" t="s">
        <v>24</v>
      </c>
      <c r="K175" s="224">
        <v>3000</v>
      </c>
      <c r="L175" s="224">
        <v>0</v>
      </c>
      <c r="M175" s="224">
        <v>0</v>
      </c>
      <c r="N175" s="270">
        <v>0</v>
      </c>
      <c r="O175" s="224" t="s">
        <v>47</v>
      </c>
      <c r="P175" s="233" t="s">
        <v>801</v>
      </c>
      <c r="Q175" s="272" t="s">
        <v>795</v>
      </c>
      <c r="R175" s="237">
        <v>43220</v>
      </c>
      <c r="S175" s="237">
        <v>43189</v>
      </c>
      <c r="T175" s="273"/>
    </row>
    <row r="176" spans="1:20" ht="51">
      <c r="A176" s="269">
        <v>2018</v>
      </c>
      <c r="B176" s="237">
        <v>43101</v>
      </c>
      <c r="C176" s="237">
        <v>43189</v>
      </c>
      <c r="D176" s="219" t="s">
        <v>802</v>
      </c>
      <c r="E176" s="219" t="s">
        <v>803</v>
      </c>
      <c r="F176" s="224" t="s">
        <v>61</v>
      </c>
      <c r="G176" s="219" t="s">
        <v>88</v>
      </c>
      <c r="H176" s="219" t="s">
        <v>804</v>
      </c>
      <c r="I176" s="224" t="s">
        <v>805</v>
      </c>
      <c r="J176" s="224" t="s">
        <v>24</v>
      </c>
      <c r="K176" s="224">
        <v>370</v>
      </c>
      <c r="L176" s="224">
        <v>25</v>
      </c>
      <c r="M176" s="224">
        <v>0</v>
      </c>
      <c r="N176" s="270">
        <v>7</v>
      </c>
      <c r="O176" s="224" t="s">
        <v>47</v>
      </c>
      <c r="P176" s="233" t="s">
        <v>806</v>
      </c>
      <c r="Q176" s="272" t="s">
        <v>795</v>
      </c>
      <c r="R176" s="237">
        <v>43220</v>
      </c>
      <c r="S176" s="237">
        <v>43189</v>
      </c>
      <c r="T176" s="273"/>
    </row>
    <row r="177" spans="1:20" s="199" customFormat="1" ht="76.5">
      <c r="A177" s="219">
        <v>2018</v>
      </c>
      <c r="B177" s="234">
        <v>43191</v>
      </c>
      <c r="C177" s="234">
        <v>43281</v>
      </c>
      <c r="D177" s="219" t="s">
        <v>760</v>
      </c>
      <c r="E177" s="219" t="s">
        <v>761</v>
      </c>
      <c r="F177" s="219" t="s">
        <v>53</v>
      </c>
      <c r="G177" s="219" t="s">
        <v>762</v>
      </c>
      <c r="H177" s="219" t="s">
        <v>763</v>
      </c>
      <c r="I177" s="219" t="s">
        <v>56</v>
      </c>
      <c r="J177" s="219" t="s">
        <v>24</v>
      </c>
      <c r="K177" s="258">
        <v>60786200</v>
      </c>
      <c r="L177" s="258">
        <v>32000953</v>
      </c>
      <c r="M177" s="258">
        <v>0</v>
      </c>
      <c r="N177" s="277">
        <f>L177*100/K177</f>
        <v>52.645095432844954</v>
      </c>
      <c r="O177" s="219" t="s">
        <v>47</v>
      </c>
      <c r="P177" s="219" t="s">
        <v>823</v>
      </c>
      <c r="Q177" s="219" t="s">
        <v>766</v>
      </c>
      <c r="R177" s="234">
        <v>43294</v>
      </c>
      <c r="S177" s="234">
        <v>43281</v>
      </c>
      <c r="T177" s="219"/>
    </row>
    <row r="178" spans="1:20" s="199" customFormat="1" ht="63.75">
      <c r="A178" s="219">
        <v>2018</v>
      </c>
      <c r="B178" s="234">
        <v>43191</v>
      </c>
      <c r="C178" s="234">
        <v>43281</v>
      </c>
      <c r="D178" s="219" t="s">
        <v>767</v>
      </c>
      <c r="E178" s="219" t="s">
        <v>60</v>
      </c>
      <c r="F178" s="219" t="s">
        <v>61</v>
      </c>
      <c r="G178" s="219" t="s">
        <v>62</v>
      </c>
      <c r="H178" s="219" t="s">
        <v>768</v>
      </c>
      <c r="I178" s="219" t="s">
        <v>64</v>
      </c>
      <c r="J178" s="219" t="s">
        <v>24</v>
      </c>
      <c r="K178" s="219">
        <v>115800</v>
      </c>
      <c r="L178" s="219">
        <v>47400</v>
      </c>
      <c r="M178" s="219">
        <v>0</v>
      </c>
      <c r="N178" s="277">
        <f>L178*100/K178</f>
        <v>40.932642487046635</v>
      </c>
      <c r="O178" s="219" t="s">
        <v>47</v>
      </c>
      <c r="P178" s="219" t="s">
        <v>824</v>
      </c>
      <c r="Q178" s="219" t="s">
        <v>770</v>
      </c>
      <c r="R178" s="234">
        <v>43294</v>
      </c>
      <c r="S178" s="234">
        <v>43281</v>
      </c>
      <c r="T178" s="219"/>
    </row>
    <row r="179" spans="1:20" s="199" customFormat="1" ht="51">
      <c r="A179" s="219">
        <v>2018</v>
      </c>
      <c r="B179" s="234">
        <v>43191</v>
      </c>
      <c r="C179" s="234">
        <v>43281</v>
      </c>
      <c r="D179" s="219" t="s">
        <v>771</v>
      </c>
      <c r="E179" s="219" t="s">
        <v>67</v>
      </c>
      <c r="F179" s="219" t="s">
        <v>61</v>
      </c>
      <c r="G179" s="219" t="s">
        <v>772</v>
      </c>
      <c r="H179" s="219" t="s">
        <v>773</v>
      </c>
      <c r="I179" s="219" t="s">
        <v>67</v>
      </c>
      <c r="J179" s="219" t="s">
        <v>24</v>
      </c>
      <c r="K179" s="219">
        <v>500</v>
      </c>
      <c r="L179" s="219">
        <v>115</v>
      </c>
      <c r="M179" s="219">
        <v>0</v>
      </c>
      <c r="N179" s="277">
        <v>46</v>
      </c>
      <c r="O179" s="219" t="s">
        <v>47</v>
      </c>
      <c r="P179" s="233" t="s">
        <v>825</v>
      </c>
      <c r="Q179" s="219" t="s">
        <v>776</v>
      </c>
      <c r="R179" s="234">
        <v>43294</v>
      </c>
      <c r="S179" s="234">
        <v>43281</v>
      </c>
      <c r="T179" s="219"/>
    </row>
    <row r="180" spans="1:20" s="203" customFormat="1" ht="63.75">
      <c r="A180" s="219">
        <v>2018</v>
      </c>
      <c r="B180" s="234">
        <v>43191</v>
      </c>
      <c r="C180" s="234">
        <v>43281</v>
      </c>
      <c r="D180" s="219" t="s">
        <v>777</v>
      </c>
      <c r="E180" s="219" t="s">
        <v>60</v>
      </c>
      <c r="F180" s="219" t="s">
        <v>61</v>
      </c>
      <c r="G180" s="219" t="s">
        <v>778</v>
      </c>
      <c r="H180" s="219" t="s">
        <v>779</v>
      </c>
      <c r="I180" s="219" t="s">
        <v>64</v>
      </c>
      <c r="J180" s="219" t="s">
        <v>24</v>
      </c>
      <c r="K180" s="219">
        <v>98000</v>
      </c>
      <c r="L180" s="219">
        <v>34200</v>
      </c>
      <c r="M180" s="219">
        <v>0</v>
      </c>
      <c r="N180" s="277">
        <v>50</v>
      </c>
      <c r="O180" s="219" t="s">
        <v>47</v>
      </c>
      <c r="P180" s="233" t="s">
        <v>826</v>
      </c>
      <c r="Q180" s="219" t="s">
        <v>781</v>
      </c>
      <c r="R180" s="234">
        <v>43294</v>
      </c>
      <c r="S180" s="234">
        <v>43281</v>
      </c>
      <c r="T180" s="219"/>
    </row>
    <row r="181" spans="1:20" s="199" customFormat="1" ht="89.25">
      <c r="A181" s="223">
        <v>2018</v>
      </c>
      <c r="B181" s="278">
        <v>43191</v>
      </c>
      <c r="C181" s="278">
        <v>43281</v>
      </c>
      <c r="D181" s="219" t="s">
        <v>782</v>
      </c>
      <c r="E181" s="223" t="s">
        <v>60</v>
      </c>
      <c r="F181" s="223" t="s">
        <v>61</v>
      </c>
      <c r="G181" s="219" t="s">
        <v>783</v>
      </c>
      <c r="H181" s="219" t="s">
        <v>784</v>
      </c>
      <c r="I181" s="219" t="s">
        <v>64</v>
      </c>
      <c r="J181" s="223" t="s">
        <v>24</v>
      </c>
      <c r="K181" s="219">
        <v>250000</v>
      </c>
      <c r="L181" s="219">
        <v>62400</v>
      </c>
      <c r="M181" s="279">
        <v>0</v>
      </c>
      <c r="N181" s="277">
        <v>49.9</v>
      </c>
      <c r="O181" s="219" t="s">
        <v>47</v>
      </c>
      <c r="P181" s="233" t="s">
        <v>827</v>
      </c>
      <c r="Q181" s="219" t="s">
        <v>781</v>
      </c>
      <c r="R181" s="234">
        <v>43294</v>
      </c>
      <c r="S181" s="234">
        <v>43281</v>
      </c>
      <c r="T181" s="219"/>
    </row>
    <row r="182" spans="1:20" ht="63.75">
      <c r="A182" s="223">
        <v>2018</v>
      </c>
      <c r="B182" s="234">
        <v>43191</v>
      </c>
      <c r="C182" s="234">
        <v>43281</v>
      </c>
      <c r="D182" s="219" t="s">
        <v>787</v>
      </c>
      <c r="E182" s="219" t="s">
        <v>75</v>
      </c>
      <c r="F182" s="219" t="s">
        <v>61</v>
      </c>
      <c r="G182" s="219" t="s">
        <v>76</v>
      </c>
      <c r="H182" s="219" t="s">
        <v>788</v>
      </c>
      <c r="I182" s="219" t="s">
        <v>64</v>
      </c>
      <c r="J182" s="219" t="s">
        <v>24</v>
      </c>
      <c r="K182" s="219">
        <v>750000</v>
      </c>
      <c r="L182" s="219">
        <v>187500</v>
      </c>
      <c r="M182" s="219">
        <v>0</v>
      </c>
      <c r="N182" s="277">
        <v>50</v>
      </c>
      <c r="O182" s="219" t="s">
        <v>47</v>
      </c>
      <c r="P182" s="233" t="s">
        <v>828</v>
      </c>
      <c r="Q182" s="219" t="s">
        <v>790</v>
      </c>
      <c r="R182" s="234">
        <v>43294</v>
      </c>
      <c r="S182" s="234">
        <v>43281</v>
      </c>
      <c r="T182" s="219"/>
    </row>
    <row r="183" spans="1:20" ht="63.75">
      <c r="A183" s="223">
        <v>2018</v>
      </c>
      <c r="B183" s="234">
        <v>43191</v>
      </c>
      <c r="C183" s="234">
        <v>43281</v>
      </c>
      <c r="D183" s="219" t="s">
        <v>791</v>
      </c>
      <c r="E183" s="219" t="s">
        <v>78</v>
      </c>
      <c r="F183" s="219" t="s">
        <v>61</v>
      </c>
      <c r="G183" s="219" t="s">
        <v>792</v>
      </c>
      <c r="H183" s="219" t="s">
        <v>793</v>
      </c>
      <c r="I183" s="219" t="s">
        <v>829</v>
      </c>
      <c r="J183" s="219" t="s">
        <v>24</v>
      </c>
      <c r="K183" s="219">
        <v>260</v>
      </c>
      <c r="L183" s="219">
        <v>87</v>
      </c>
      <c r="M183" s="219">
        <v>0</v>
      </c>
      <c r="N183" s="277">
        <v>66.9</v>
      </c>
      <c r="O183" s="219" t="s">
        <v>47</v>
      </c>
      <c r="P183" s="233" t="s">
        <v>830</v>
      </c>
      <c r="Q183" s="219" t="s">
        <v>795</v>
      </c>
      <c r="R183" s="234">
        <v>43294</v>
      </c>
      <c r="S183" s="234">
        <v>43281</v>
      </c>
      <c r="T183" s="219"/>
    </row>
    <row r="184" spans="1:20" ht="63.75">
      <c r="A184" s="223">
        <v>2018</v>
      </c>
      <c r="B184" s="234">
        <v>43191</v>
      </c>
      <c r="C184" s="234">
        <v>43281</v>
      </c>
      <c r="D184" s="219" t="s">
        <v>796</v>
      </c>
      <c r="E184" s="219" t="s">
        <v>797</v>
      </c>
      <c r="F184" s="219" t="s">
        <v>61</v>
      </c>
      <c r="G184" s="219" t="s">
        <v>798</v>
      </c>
      <c r="H184" s="219" t="s">
        <v>799</v>
      </c>
      <c r="I184" s="219" t="s">
        <v>800</v>
      </c>
      <c r="J184" s="219" t="s">
        <v>24</v>
      </c>
      <c r="K184" s="219">
        <v>3000</v>
      </c>
      <c r="L184" s="219">
        <v>0</v>
      </c>
      <c r="M184" s="219">
        <v>0</v>
      </c>
      <c r="N184" s="277">
        <v>0</v>
      </c>
      <c r="O184" s="219" t="s">
        <v>47</v>
      </c>
      <c r="P184" s="219" t="s">
        <v>831</v>
      </c>
      <c r="Q184" s="219" t="s">
        <v>795</v>
      </c>
      <c r="R184" s="234">
        <v>43294</v>
      </c>
      <c r="S184" s="234">
        <v>43281</v>
      </c>
      <c r="T184" s="219"/>
    </row>
    <row r="185" spans="1:20" ht="51">
      <c r="A185" s="223">
        <v>2018</v>
      </c>
      <c r="B185" s="234">
        <v>43191</v>
      </c>
      <c r="C185" s="234">
        <v>43281</v>
      </c>
      <c r="D185" s="219" t="s">
        <v>802</v>
      </c>
      <c r="E185" s="219" t="s">
        <v>803</v>
      </c>
      <c r="F185" s="219" t="s">
        <v>61</v>
      </c>
      <c r="G185" s="219" t="s">
        <v>88</v>
      </c>
      <c r="H185" s="219" t="s">
        <v>804</v>
      </c>
      <c r="I185" s="219" t="s">
        <v>805</v>
      </c>
      <c r="J185" s="219" t="s">
        <v>24</v>
      </c>
      <c r="K185" s="219">
        <v>370</v>
      </c>
      <c r="L185" s="219">
        <v>76</v>
      </c>
      <c r="M185" s="219">
        <v>0</v>
      </c>
      <c r="N185" s="277">
        <f>L185*100/K185</f>
        <v>20.54054054054054</v>
      </c>
      <c r="O185" s="219" t="s">
        <v>47</v>
      </c>
      <c r="P185" s="233" t="s">
        <v>832</v>
      </c>
      <c r="Q185" s="219" t="s">
        <v>795</v>
      </c>
      <c r="R185" s="234">
        <v>43294</v>
      </c>
      <c r="S185" s="234">
        <v>43281</v>
      </c>
      <c r="T185" s="219"/>
    </row>
    <row r="186" spans="1:20" s="211" customFormat="1" ht="76.5">
      <c r="A186" s="214" t="s">
        <v>612</v>
      </c>
      <c r="B186" s="214" t="s">
        <v>864</v>
      </c>
      <c r="C186" s="214" t="s">
        <v>865</v>
      </c>
      <c r="D186" s="214" t="s">
        <v>760</v>
      </c>
      <c r="E186" s="214" t="s">
        <v>761</v>
      </c>
      <c r="F186" s="214" t="s">
        <v>53</v>
      </c>
      <c r="G186" s="214" t="s">
        <v>762</v>
      </c>
      <c r="H186" s="214" t="s">
        <v>763</v>
      </c>
      <c r="I186" s="214" t="s">
        <v>56</v>
      </c>
      <c r="J186" s="214" t="s">
        <v>24</v>
      </c>
      <c r="K186" s="214" t="s">
        <v>888</v>
      </c>
      <c r="L186" s="214" t="s">
        <v>889</v>
      </c>
      <c r="M186" s="214" t="s">
        <v>616</v>
      </c>
      <c r="N186" s="214" t="s">
        <v>890</v>
      </c>
      <c r="O186" s="214" t="s">
        <v>47</v>
      </c>
      <c r="P186" s="214" t="s">
        <v>891</v>
      </c>
      <c r="Q186" s="214" t="s">
        <v>378</v>
      </c>
      <c r="R186" s="214" t="s">
        <v>869</v>
      </c>
      <c r="S186" s="214" t="s">
        <v>865</v>
      </c>
      <c r="T186" s="213"/>
    </row>
    <row r="187" spans="1:20" s="211" customFormat="1" ht="63.75">
      <c r="A187" s="214" t="s">
        <v>612</v>
      </c>
      <c r="B187" s="214" t="s">
        <v>864</v>
      </c>
      <c r="C187" s="214" t="s">
        <v>865</v>
      </c>
      <c r="D187" s="214" t="s">
        <v>767</v>
      </c>
      <c r="E187" s="214" t="s">
        <v>60</v>
      </c>
      <c r="F187" s="214" t="s">
        <v>61</v>
      </c>
      <c r="G187" s="214" t="s">
        <v>62</v>
      </c>
      <c r="H187" s="214" t="s">
        <v>768</v>
      </c>
      <c r="I187" s="214" t="s">
        <v>64</v>
      </c>
      <c r="J187" s="214" t="s">
        <v>24</v>
      </c>
      <c r="K187" s="214" t="s">
        <v>892</v>
      </c>
      <c r="L187" s="214" t="s">
        <v>893</v>
      </c>
      <c r="M187" s="214" t="s">
        <v>616</v>
      </c>
      <c r="N187" s="214" t="s">
        <v>894</v>
      </c>
      <c r="O187" s="214" t="s">
        <v>47</v>
      </c>
      <c r="P187" s="214" t="s">
        <v>769</v>
      </c>
      <c r="Q187" s="214" t="s">
        <v>378</v>
      </c>
      <c r="R187" s="214" t="s">
        <v>869</v>
      </c>
      <c r="S187" s="214" t="s">
        <v>865</v>
      </c>
      <c r="T187" s="213"/>
    </row>
    <row r="188" spans="1:20" s="211" customFormat="1" ht="51">
      <c r="A188" s="214" t="s">
        <v>612</v>
      </c>
      <c r="B188" s="214" t="s">
        <v>864</v>
      </c>
      <c r="C188" s="214" t="s">
        <v>865</v>
      </c>
      <c r="D188" s="214" t="s">
        <v>771</v>
      </c>
      <c r="E188" s="214" t="s">
        <v>67</v>
      </c>
      <c r="F188" s="214" t="s">
        <v>61</v>
      </c>
      <c r="G188" s="214" t="s">
        <v>772</v>
      </c>
      <c r="H188" s="214" t="s">
        <v>773</v>
      </c>
      <c r="I188" s="214" t="s">
        <v>67</v>
      </c>
      <c r="J188" s="214" t="s">
        <v>24</v>
      </c>
      <c r="K188" s="214" t="s">
        <v>895</v>
      </c>
      <c r="L188" s="214" t="s">
        <v>896</v>
      </c>
      <c r="M188" s="214" t="s">
        <v>616</v>
      </c>
      <c r="N188" s="214" t="s">
        <v>897</v>
      </c>
      <c r="O188" s="214" t="s">
        <v>47</v>
      </c>
      <c r="P188" s="214" t="s">
        <v>775</v>
      </c>
      <c r="Q188" s="214" t="s">
        <v>378</v>
      </c>
      <c r="R188" s="214" t="s">
        <v>869</v>
      </c>
      <c r="S188" s="214" t="s">
        <v>865</v>
      </c>
      <c r="T188" s="213"/>
    </row>
    <row r="189" spans="1:20" s="211" customFormat="1" ht="63.75">
      <c r="A189" s="214" t="s">
        <v>612</v>
      </c>
      <c r="B189" s="214" t="s">
        <v>864</v>
      </c>
      <c r="C189" s="214" t="s">
        <v>865</v>
      </c>
      <c r="D189" s="214" t="s">
        <v>777</v>
      </c>
      <c r="E189" s="214" t="s">
        <v>60</v>
      </c>
      <c r="F189" s="214" t="s">
        <v>61</v>
      </c>
      <c r="G189" s="214" t="s">
        <v>778</v>
      </c>
      <c r="H189" s="214" t="s">
        <v>779</v>
      </c>
      <c r="I189" s="214" t="s">
        <v>64</v>
      </c>
      <c r="J189" s="214" t="s">
        <v>24</v>
      </c>
      <c r="K189" s="214" t="s">
        <v>898</v>
      </c>
      <c r="L189" s="214" t="s">
        <v>899</v>
      </c>
      <c r="M189" s="214" t="s">
        <v>616</v>
      </c>
      <c r="N189" s="214" t="s">
        <v>900</v>
      </c>
      <c r="O189" s="214" t="s">
        <v>47</v>
      </c>
      <c r="P189" s="214" t="s">
        <v>780</v>
      </c>
      <c r="Q189" s="214" t="s">
        <v>378</v>
      </c>
      <c r="R189" s="214" t="s">
        <v>869</v>
      </c>
      <c r="S189" s="214" t="s">
        <v>865</v>
      </c>
      <c r="T189" s="213"/>
    </row>
    <row r="190" spans="1:20" s="211" customFormat="1" ht="89.25">
      <c r="A190" s="214" t="s">
        <v>612</v>
      </c>
      <c r="B190" s="214" t="s">
        <v>864</v>
      </c>
      <c r="C190" s="214" t="s">
        <v>865</v>
      </c>
      <c r="D190" s="214" t="s">
        <v>782</v>
      </c>
      <c r="E190" s="214" t="s">
        <v>60</v>
      </c>
      <c r="F190" s="214" t="s">
        <v>61</v>
      </c>
      <c r="G190" s="214" t="s">
        <v>783</v>
      </c>
      <c r="H190" s="214" t="s">
        <v>784</v>
      </c>
      <c r="I190" s="214" t="s">
        <v>64</v>
      </c>
      <c r="J190" s="214" t="s">
        <v>24</v>
      </c>
      <c r="K190" s="214" t="s">
        <v>901</v>
      </c>
      <c r="L190" s="214" t="s">
        <v>902</v>
      </c>
      <c r="M190" s="214" t="s">
        <v>616</v>
      </c>
      <c r="N190" s="214" t="s">
        <v>903</v>
      </c>
      <c r="O190" s="214" t="s">
        <v>47</v>
      </c>
      <c r="P190" s="214" t="s">
        <v>786</v>
      </c>
      <c r="Q190" s="214" t="s">
        <v>378</v>
      </c>
      <c r="R190" s="214" t="s">
        <v>869</v>
      </c>
      <c r="S190" s="214" t="s">
        <v>865</v>
      </c>
      <c r="T190" s="213"/>
    </row>
    <row r="191" spans="1:20" s="211" customFormat="1" ht="63.75">
      <c r="A191" s="214" t="s">
        <v>612</v>
      </c>
      <c r="B191" s="214" t="s">
        <v>864</v>
      </c>
      <c r="C191" s="214" t="s">
        <v>865</v>
      </c>
      <c r="D191" s="214" t="s">
        <v>787</v>
      </c>
      <c r="E191" s="214" t="s">
        <v>75</v>
      </c>
      <c r="F191" s="214" t="s">
        <v>61</v>
      </c>
      <c r="G191" s="214" t="s">
        <v>76</v>
      </c>
      <c r="H191" s="214" t="s">
        <v>788</v>
      </c>
      <c r="I191" s="214" t="s">
        <v>64</v>
      </c>
      <c r="J191" s="214" t="s">
        <v>24</v>
      </c>
      <c r="K191" s="214" t="s">
        <v>904</v>
      </c>
      <c r="L191" s="214" t="s">
        <v>905</v>
      </c>
      <c r="M191" s="214" t="s">
        <v>616</v>
      </c>
      <c r="N191" s="214" t="s">
        <v>900</v>
      </c>
      <c r="O191" s="214" t="s">
        <v>47</v>
      </c>
      <c r="P191" s="214" t="s">
        <v>789</v>
      </c>
      <c r="Q191" s="214" t="s">
        <v>378</v>
      </c>
      <c r="R191" s="214" t="s">
        <v>869</v>
      </c>
      <c r="S191" s="214" t="s">
        <v>865</v>
      </c>
      <c r="T191" s="213"/>
    </row>
    <row r="192" spans="1:20" s="211" customFormat="1" ht="63.75">
      <c r="A192" s="214" t="s">
        <v>612</v>
      </c>
      <c r="B192" s="214" t="s">
        <v>864</v>
      </c>
      <c r="C192" s="214" t="s">
        <v>865</v>
      </c>
      <c r="D192" s="214" t="s">
        <v>791</v>
      </c>
      <c r="E192" s="214" t="s">
        <v>78</v>
      </c>
      <c r="F192" s="214" t="s">
        <v>61</v>
      </c>
      <c r="G192" s="214" t="s">
        <v>792</v>
      </c>
      <c r="H192" s="214" t="s">
        <v>793</v>
      </c>
      <c r="I192" s="214" t="s">
        <v>64</v>
      </c>
      <c r="J192" s="214" t="s">
        <v>24</v>
      </c>
      <c r="K192" s="214" t="s">
        <v>906</v>
      </c>
      <c r="L192" s="214" t="s">
        <v>907</v>
      </c>
      <c r="M192" s="214" t="s">
        <v>616</v>
      </c>
      <c r="N192" s="214" t="s">
        <v>908</v>
      </c>
      <c r="O192" s="214" t="s">
        <v>47</v>
      </c>
      <c r="P192" s="214" t="s">
        <v>794</v>
      </c>
      <c r="Q192" s="214" t="s">
        <v>378</v>
      </c>
      <c r="R192" s="214" t="s">
        <v>869</v>
      </c>
      <c r="S192" s="214" t="s">
        <v>865</v>
      </c>
      <c r="T192" s="213"/>
    </row>
    <row r="193" spans="1:20" s="211" customFormat="1" ht="63.75">
      <c r="A193" s="214" t="s">
        <v>612</v>
      </c>
      <c r="B193" s="214" t="s">
        <v>864</v>
      </c>
      <c r="C193" s="214" t="s">
        <v>865</v>
      </c>
      <c r="D193" s="214" t="s">
        <v>796</v>
      </c>
      <c r="E193" s="214" t="s">
        <v>797</v>
      </c>
      <c r="F193" s="214" t="s">
        <v>61</v>
      </c>
      <c r="G193" s="214" t="s">
        <v>798</v>
      </c>
      <c r="H193" s="214" t="s">
        <v>799</v>
      </c>
      <c r="I193" s="214" t="s">
        <v>800</v>
      </c>
      <c r="J193" s="214" t="s">
        <v>24</v>
      </c>
      <c r="K193" s="214" t="s">
        <v>909</v>
      </c>
      <c r="L193" s="214" t="s">
        <v>909</v>
      </c>
      <c r="M193" s="214" t="s">
        <v>616</v>
      </c>
      <c r="N193" s="214" t="s">
        <v>910</v>
      </c>
      <c r="O193" s="214" t="s">
        <v>47</v>
      </c>
      <c r="P193" s="214" t="s">
        <v>801</v>
      </c>
      <c r="Q193" s="214" t="s">
        <v>378</v>
      </c>
      <c r="R193" s="214" t="s">
        <v>869</v>
      </c>
      <c r="S193" s="214" t="s">
        <v>865</v>
      </c>
      <c r="T193" s="213"/>
    </row>
    <row r="194" spans="1:20" s="211" customFormat="1" ht="51">
      <c r="A194" s="214" t="s">
        <v>612</v>
      </c>
      <c r="B194" s="214" t="s">
        <v>864</v>
      </c>
      <c r="C194" s="214" t="s">
        <v>865</v>
      </c>
      <c r="D194" s="214" t="s">
        <v>802</v>
      </c>
      <c r="E194" s="214" t="s">
        <v>803</v>
      </c>
      <c r="F194" s="214" t="s">
        <v>61</v>
      </c>
      <c r="G194" s="214" t="s">
        <v>88</v>
      </c>
      <c r="H194" s="214" t="s">
        <v>804</v>
      </c>
      <c r="I194" s="214" t="s">
        <v>805</v>
      </c>
      <c r="J194" s="214" t="s">
        <v>24</v>
      </c>
      <c r="K194" s="214" t="s">
        <v>911</v>
      </c>
      <c r="L194" s="214" t="s">
        <v>912</v>
      </c>
      <c r="M194" s="214" t="s">
        <v>616</v>
      </c>
      <c r="N194" s="214" t="s">
        <v>913</v>
      </c>
      <c r="O194" s="214" t="s">
        <v>47</v>
      </c>
      <c r="P194" s="214" t="s">
        <v>806</v>
      </c>
      <c r="Q194" s="214" t="s">
        <v>378</v>
      </c>
      <c r="R194" s="214" t="s">
        <v>869</v>
      </c>
      <c r="S194" s="214" t="s">
        <v>865</v>
      </c>
      <c r="T194" s="213"/>
    </row>
    <row r="195" spans="1:20" ht="76.5">
      <c r="A195" s="213">
        <v>2018</v>
      </c>
      <c r="B195" s="280">
        <v>43101</v>
      </c>
      <c r="C195" s="280">
        <v>43190</v>
      </c>
      <c r="D195" s="213" t="s">
        <v>814</v>
      </c>
      <c r="E195" s="213" t="s">
        <v>815</v>
      </c>
      <c r="F195" s="213" t="s">
        <v>815</v>
      </c>
      <c r="G195" s="213" t="s">
        <v>816</v>
      </c>
      <c r="H195" s="213" t="s">
        <v>817</v>
      </c>
      <c r="I195" s="213"/>
      <c r="J195" s="213" t="s">
        <v>384</v>
      </c>
      <c r="K195" s="213">
        <v>504</v>
      </c>
      <c r="L195" s="213">
        <v>504</v>
      </c>
      <c r="M195" s="213">
        <v>0</v>
      </c>
      <c r="N195" s="281">
        <v>1</v>
      </c>
      <c r="O195" s="213" t="s">
        <v>47</v>
      </c>
      <c r="P195" s="213" t="s">
        <v>818</v>
      </c>
      <c r="Q195" s="213" t="s">
        <v>819</v>
      </c>
      <c r="R195" s="280">
        <v>43206</v>
      </c>
      <c r="S195" s="280">
        <v>43190</v>
      </c>
      <c r="T195" s="213"/>
    </row>
    <row r="196" spans="1:20" ht="76.5">
      <c r="A196" s="219">
        <v>2018</v>
      </c>
      <c r="B196" s="234">
        <v>43101</v>
      </c>
      <c r="C196" s="234">
        <v>43190</v>
      </c>
      <c r="D196" s="219" t="s">
        <v>820</v>
      </c>
      <c r="E196" s="219" t="s">
        <v>821</v>
      </c>
      <c r="F196" s="219" t="s">
        <v>821</v>
      </c>
      <c r="G196" s="219" t="s">
        <v>822</v>
      </c>
      <c r="H196" s="219" t="s">
        <v>817</v>
      </c>
      <c r="I196" s="219"/>
      <c r="J196" s="219" t="s">
        <v>384</v>
      </c>
      <c r="K196" s="219">
        <v>504</v>
      </c>
      <c r="L196" s="219">
        <v>504</v>
      </c>
      <c r="M196" s="219">
        <v>0</v>
      </c>
      <c r="N196" s="221">
        <v>1</v>
      </c>
      <c r="O196" s="219" t="s">
        <v>47</v>
      </c>
      <c r="P196" s="219" t="s">
        <v>818</v>
      </c>
      <c r="Q196" s="219" t="s">
        <v>819</v>
      </c>
      <c r="R196" s="234">
        <v>43206</v>
      </c>
      <c r="S196" s="234">
        <v>43190</v>
      </c>
      <c r="T196" s="219"/>
    </row>
    <row r="197" spans="1:20" s="199" customFormat="1" ht="54" customHeight="1">
      <c r="A197" s="214">
        <v>2018</v>
      </c>
      <c r="B197" s="215">
        <v>43191</v>
      </c>
      <c r="C197" s="215">
        <v>43280</v>
      </c>
      <c r="D197" s="214" t="s">
        <v>814</v>
      </c>
      <c r="E197" s="214" t="s">
        <v>815</v>
      </c>
      <c r="F197" s="214" t="s">
        <v>815</v>
      </c>
      <c r="G197" s="214" t="s">
        <v>817</v>
      </c>
      <c r="H197" s="214" t="s">
        <v>817</v>
      </c>
      <c r="I197" s="214" t="s">
        <v>859</v>
      </c>
      <c r="J197" s="214" t="s">
        <v>384</v>
      </c>
      <c r="K197" s="214">
        <v>504</v>
      </c>
      <c r="L197" s="214">
        <v>504</v>
      </c>
      <c r="M197" s="214">
        <v>0</v>
      </c>
      <c r="N197" s="216">
        <v>1</v>
      </c>
      <c r="O197" s="214" t="s">
        <v>47</v>
      </c>
      <c r="P197" s="214" t="s">
        <v>818</v>
      </c>
      <c r="Q197" s="214" t="s">
        <v>819</v>
      </c>
      <c r="R197" s="215">
        <v>43294</v>
      </c>
      <c r="S197" s="215">
        <v>43281</v>
      </c>
      <c r="T197" s="214"/>
    </row>
    <row r="198" spans="1:20" s="199" customFormat="1" ht="54" customHeight="1">
      <c r="A198" s="214">
        <v>2018</v>
      </c>
      <c r="B198" s="215">
        <v>43191</v>
      </c>
      <c r="C198" s="215">
        <v>43280</v>
      </c>
      <c r="D198" s="214" t="s">
        <v>860</v>
      </c>
      <c r="E198" s="214" t="s">
        <v>861</v>
      </c>
      <c r="F198" s="214" t="s">
        <v>821</v>
      </c>
      <c r="G198" s="214" t="s">
        <v>817</v>
      </c>
      <c r="H198" s="214" t="s">
        <v>817</v>
      </c>
      <c r="I198" s="214" t="s">
        <v>859</v>
      </c>
      <c r="J198" s="214" t="s">
        <v>384</v>
      </c>
      <c r="K198" s="214">
        <v>504</v>
      </c>
      <c r="L198" s="214">
        <v>504</v>
      </c>
      <c r="M198" s="214">
        <v>0</v>
      </c>
      <c r="N198" s="216">
        <v>1</v>
      </c>
      <c r="O198" s="214" t="s">
        <v>47</v>
      </c>
      <c r="P198" s="214" t="s">
        <v>818</v>
      </c>
      <c r="Q198" s="214" t="s">
        <v>819</v>
      </c>
      <c r="R198" s="215">
        <v>43294</v>
      </c>
      <c r="S198" s="215">
        <v>43281</v>
      </c>
      <c r="T198" s="214"/>
    </row>
    <row r="199" spans="1:20" ht="76.5">
      <c r="A199" s="206">
        <v>2018</v>
      </c>
      <c r="B199" s="207">
        <v>43191</v>
      </c>
      <c r="C199" s="207">
        <v>43280</v>
      </c>
      <c r="D199" s="206" t="s">
        <v>834</v>
      </c>
      <c r="E199" s="206" t="s">
        <v>495</v>
      </c>
      <c r="F199" s="206" t="s">
        <v>496</v>
      </c>
      <c r="G199" s="206" t="s">
        <v>497</v>
      </c>
      <c r="H199" s="206" t="s">
        <v>835</v>
      </c>
      <c r="I199" s="206" t="s">
        <v>496</v>
      </c>
      <c r="J199" s="206" t="s">
        <v>384</v>
      </c>
      <c r="K199" s="206">
        <v>751</v>
      </c>
      <c r="L199" s="206">
        <v>751</v>
      </c>
      <c r="M199" s="206">
        <v>0</v>
      </c>
      <c r="N199" s="208">
        <v>1</v>
      </c>
      <c r="O199" s="206" t="s">
        <v>47</v>
      </c>
      <c r="P199" s="206" t="s">
        <v>836</v>
      </c>
      <c r="Q199" s="206" t="s">
        <v>837</v>
      </c>
      <c r="R199" s="207">
        <v>43294</v>
      </c>
      <c r="S199" s="207">
        <v>43280</v>
      </c>
      <c r="T199" s="206"/>
    </row>
    <row r="200" spans="1:20" ht="76.5">
      <c r="A200" s="206">
        <v>2018</v>
      </c>
      <c r="B200" s="207">
        <v>43191</v>
      </c>
      <c r="C200" s="207">
        <v>43280</v>
      </c>
      <c r="D200" s="206" t="s">
        <v>838</v>
      </c>
      <c r="E200" s="206" t="s">
        <v>502</v>
      </c>
      <c r="F200" s="206" t="s">
        <v>503</v>
      </c>
      <c r="G200" s="206" t="s">
        <v>504</v>
      </c>
      <c r="H200" s="206" t="s">
        <v>839</v>
      </c>
      <c r="I200" s="206" t="s">
        <v>503</v>
      </c>
      <c r="J200" s="206" t="s">
        <v>384</v>
      </c>
      <c r="K200" s="206">
        <v>454</v>
      </c>
      <c r="L200" s="206">
        <v>454</v>
      </c>
      <c r="M200" s="206">
        <v>0</v>
      </c>
      <c r="N200" s="208">
        <v>1</v>
      </c>
      <c r="O200" s="206" t="s">
        <v>47</v>
      </c>
      <c r="P200" s="206" t="s">
        <v>836</v>
      </c>
      <c r="Q200" s="206" t="s">
        <v>837</v>
      </c>
      <c r="R200" s="207">
        <v>43294</v>
      </c>
      <c r="S200" s="207">
        <v>43280</v>
      </c>
      <c r="T200" s="206"/>
    </row>
    <row r="201" spans="1:20" ht="76.5">
      <c r="A201" s="206">
        <v>2018</v>
      </c>
      <c r="B201" s="207">
        <v>43191</v>
      </c>
      <c r="C201" s="207">
        <v>43280</v>
      </c>
      <c r="D201" s="206" t="s">
        <v>840</v>
      </c>
      <c r="E201" s="206" t="s">
        <v>508</v>
      </c>
      <c r="F201" s="206" t="s">
        <v>841</v>
      </c>
      <c r="G201" s="206" t="s">
        <v>510</v>
      </c>
      <c r="H201" s="206" t="s">
        <v>842</v>
      </c>
      <c r="I201" s="206" t="s">
        <v>841</v>
      </c>
      <c r="J201" s="206" t="s">
        <v>384</v>
      </c>
      <c r="K201" s="206">
        <v>41948.73</v>
      </c>
      <c r="L201" s="206">
        <v>41948.73</v>
      </c>
      <c r="M201" s="206">
        <v>40000</v>
      </c>
      <c r="N201" s="209">
        <v>0.9535</v>
      </c>
      <c r="O201" s="206" t="s">
        <v>45</v>
      </c>
      <c r="P201" s="206" t="s">
        <v>514</v>
      </c>
      <c r="Q201" s="206" t="s">
        <v>837</v>
      </c>
      <c r="R201" s="207">
        <v>43294</v>
      </c>
      <c r="S201" s="207">
        <v>43280</v>
      </c>
      <c r="T201" s="206"/>
    </row>
    <row r="202" spans="1:20" s="211" customFormat="1" ht="102">
      <c r="A202" s="214" t="s">
        <v>612</v>
      </c>
      <c r="B202" s="214" t="s">
        <v>864</v>
      </c>
      <c r="C202" s="214" t="s">
        <v>865</v>
      </c>
      <c r="D202" s="214" t="s">
        <v>914</v>
      </c>
      <c r="E202" s="214" t="s">
        <v>915</v>
      </c>
      <c r="F202" s="214" t="s">
        <v>61</v>
      </c>
      <c r="G202" s="214" t="s">
        <v>504</v>
      </c>
      <c r="H202" s="214" t="s">
        <v>916</v>
      </c>
      <c r="I202" s="214" t="s">
        <v>506</v>
      </c>
      <c r="J202" s="214" t="s">
        <v>384</v>
      </c>
      <c r="K202" s="214" t="s">
        <v>917</v>
      </c>
      <c r="L202" s="214" t="s">
        <v>918</v>
      </c>
      <c r="M202" s="214" t="s">
        <v>616</v>
      </c>
      <c r="N202" s="214" t="s">
        <v>875</v>
      </c>
      <c r="O202" s="214" t="s">
        <v>47</v>
      </c>
      <c r="P202" s="214" t="s">
        <v>919</v>
      </c>
      <c r="Q202" s="214" t="s">
        <v>837</v>
      </c>
      <c r="R202" s="214" t="s">
        <v>869</v>
      </c>
      <c r="S202" s="214" t="s">
        <v>865</v>
      </c>
      <c r="T202" s="206"/>
    </row>
    <row r="203" spans="1:20" s="211" customFormat="1" ht="102">
      <c r="A203" s="214" t="s">
        <v>612</v>
      </c>
      <c r="B203" s="214" t="s">
        <v>864</v>
      </c>
      <c r="C203" s="214" t="s">
        <v>865</v>
      </c>
      <c r="D203" s="214" t="s">
        <v>914</v>
      </c>
      <c r="E203" s="214" t="s">
        <v>920</v>
      </c>
      <c r="F203" s="214" t="s">
        <v>61</v>
      </c>
      <c r="G203" s="214" t="s">
        <v>504</v>
      </c>
      <c r="H203" s="214" t="s">
        <v>921</v>
      </c>
      <c r="I203" s="214" t="s">
        <v>506</v>
      </c>
      <c r="J203" s="214" t="s">
        <v>384</v>
      </c>
      <c r="K203" s="214" t="s">
        <v>922</v>
      </c>
      <c r="L203" s="214" t="s">
        <v>774</v>
      </c>
      <c r="M203" s="214" t="s">
        <v>616</v>
      </c>
      <c r="N203" s="214" t="s">
        <v>875</v>
      </c>
      <c r="O203" s="214" t="s">
        <v>47</v>
      </c>
      <c r="P203" s="214" t="s">
        <v>919</v>
      </c>
      <c r="Q203" s="214" t="s">
        <v>837</v>
      </c>
      <c r="R203" s="214" t="s">
        <v>869</v>
      </c>
      <c r="S203" s="214" t="s">
        <v>865</v>
      </c>
      <c r="T203" s="206"/>
    </row>
    <row r="204" spans="1:20" ht="409.5">
      <c r="A204" s="224">
        <v>2018</v>
      </c>
      <c r="B204" s="237">
        <v>43101</v>
      </c>
      <c r="C204" s="237">
        <v>43190</v>
      </c>
      <c r="D204" s="219" t="s">
        <v>452</v>
      </c>
      <c r="E204" s="219" t="s">
        <v>453</v>
      </c>
      <c r="F204" s="219" t="s">
        <v>454</v>
      </c>
      <c r="G204" s="219" t="s">
        <v>455</v>
      </c>
      <c r="H204" s="219" t="s">
        <v>456</v>
      </c>
      <c r="I204" s="219" t="s">
        <v>457</v>
      </c>
      <c r="J204" s="219" t="s">
        <v>384</v>
      </c>
      <c r="K204" s="219" t="s">
        <v>843</v>
      </c>
      <c r="L204" s="219" t="s">
        <v>844</v>
      </c>
      <c r="M204" s="219" t="s">
        <v>845</v>
      </c>
      <c r="N204" s="219" t="s">
        <v>846</v>
      </c>
      <c r="O204" s="224" t="s">
        <v>47</v>
      </c>
      <c r="P204" s="219" t="s">
        <v>463</v>
      </c>
      <c r="Q204" s="219" t="s">
        <v>471</v>
      </c>
      <c r="R204" s="234">
        <v>43190</v>
      </c>
      <c r="S204" s="237">
        <v>43216</v>
      </c>
      <c r="T204" s="224"/>
    </row>
    <row r="205" spans="1:20" ht="395.25">
      <c r="A205" s="219">
        <v>2018</v>
      </c>
      <c r="B205" s="234">
        <v>43191</v>
      </c>
      <c r="C205" s="234">
        <v>43281</v>
      </c>
      <c r="D205" s="219" t="s">
        <v>452</v>
      </c>
      <c r="E205" s="219" t="s">
        <v>847</v>
      </c>
      <c r="F205" s="219" t="s">
        <v>848</v>
      </c>
      <c r="G205" s="219" t="s">
        <v>849</v>
      </c>
      <c r="H205" s="219" t="s">
        <v>456</v>
      </c>
      <c r="I205" s="219" t="s">
        <v>850</v>
      </c>
      <c r="J205" s="219" t="s">
        <v>851</v>
      </c>
      <c r="K205" s="219" t="s">
        <v>852</v>
      </c>
      <c r="L205" s="219" t="s">
        <v>853</v>
      </c>
      <c r="M205" s="219" t="s">
        <v>854</v>
      </c>
      <c r="N205" s="219" t="s">
        <v>855</v>
      </c>
      <c r="O205" s="219" t="s">
        <v>47</v>
      </c>
      <c r="P205" s="219" t="s">
        <v>856</v>
      </c>
      <c r="Q205" s="219" t="s">
        <v>471</v>
      </c>
      <c r="R205" s="234">
        <v>43281</v>
      </c>
      <c r="S205" s="234">
        <v>43327</v>
      </c>
      <c r="T205" s="219"/>
    </row>
    <row r="206" spans="1:20" ht="395.25">
      <c r="A206" s="214" t="s">
        <v>612</v>
      </c>
      <c r="B206" s="214" t="s">
        <v>864</v>
      </c>
      <c r="C206" s="214" t="s">
        <v>865</v>
      </c>
      <c r="D206" s="214" t="s">
        <v>452</v>
      </c>
      <c r="E206" s="214" t="s">
        <v>847</v>
      </c>
      <c r="F206" s="214" t="s">
        <v>848</v>
      </c>
      <c r="G206" s="214" t="s">
        <v>849</v>
      </c>
      <c r="H206" s="214" t="s">
        <v>979</v>
      </c>
      <c r="I206" s="214" t="s">
        <v>850</v>
      </c>
      <c r="J206" s="214" t="s">
        <v>851</v>
      </c>
      <c r="K206" s="214" t="s">
        <v>980</v>
      </c>
      <c r="L206" s="214" t="s">
        <v>982</v>
      </c>
      <c r="M206" s="214" t="s">
        <v>983</v>
      </c>
      <c r="N206" s="214" t="s">
        <v>984</v>
      </c>
      <c r="O206" s="214" t="s">
        <v>47</v>
      </c>
      <c r="P206" s="214" t="s">
        <v>856</v>
      </c>
      <c r="Q206" s="214" t="s">
        <v>981</v>
      </c>
      <c r="R206" s="214" t="s">
        <v>869</v>
      </c>
      <c r="S206" s="214" t="s">
        <v>865</v>
      </c>
      <c r="T206" s="214" t="s">
        <v>985</v>
      </c>
    </row>
    <row r="207" spans="1:21" ht="409.5">
      <c r="A207" s="282">
        <v>2018</v>
      </c>
      <c r="B207" s="283">
        <v>43282</v>
      </c>
      <c r="C207" s="283">
        <v>43373</v>
      </c>
      <c r="D207" s="284" t="s">
        <v>866</v>
      </c>
      <c r="E207" s="282" t="s">
        <v>190</v>
      </c>
      <c r="F207" s="282" t="s">
        <v>53</v>
      </c>
      <c r="G207" s="282" t="s">
        <v>191</v>
      </c>
      <c r="H207" s="285" t="s">
        <v>192</v>
      </c>
      <c r="I207" s="282" t="s">
        <v>193</v>
      </c>
      <c r="J207" s="282" t="s">
        <v>44</v>
      </c>
      <c r="K207" s="286" t="s">
        <v>621</v>
      </c>
      <c r="L207" s="282" t="s">
        <v>867</v>
      </c>
      <c r="M207" s="287">
        <v>0</v>
      </c>
      <c r="N207" s="287">
        <v>0</v>
      </c>
      <c r="O207" s="282" t="s">
        <v>47</v>
      </c>
      <c r="P207" s="288" t="s">
        <v>196</v>
      </c>
      <c r="Q207" s="288" t="s">
        <v>988</v>
      </c>
      <c r="R207" s="289">
        <v>43388</v>
      </c>
      <c r="S207" s="283">
        <v>43373</v>
      </c>
      <c r="T207" s="289" t="s">
        <v>989</v>
      </c>
      <c r="U207" s="290"/>
    </row>
    <row r="208" spans="1:21" ht="409.5">
      <c r="A208" s="282">
        <v>2018</v>
      </c>
      <c r="B208" s="283">
        <v>43282</v>
      </c>
      <c r="C208" s="283">
        <v>43373</v>
      </c>
      <c r="D208" s="291" t="s">
        <v>197</v>
      </c>
      <c r="E208" s="292" t="s">
        <v>198</v>
      </c>
      <c r="F208" s="282" t="s">
        <v>53</v>
      </c>
      <c r="G208" s="282" t="s">
        <v>199</v>
      </c>
      <c r="H208" s="282" t="s">
        <v>200</v>
      </c>
      <c r="I208" s="282" t="s">
        <v>201</v>
      </c>
      <c r="J208" s="282" t="s">
        <v>46</v>
      </c>
      <c r="K208" s="284" t="s">
        <v>621</v>
      </c>
      <c r="L208" s="282" t="s">
        <v>622</v>
      </c>
      <c r="M208" s="287">
        <v>0</v>
      </c>
      <c r="N208" s="293">
        <v>0.45</v>
      </c>
      <c r="O208" s="282" t="s">
        <v>47</v>
      </c>
      <c r="P208" s="294" t="s">
        <v>196</v>
      </c>
      <c r="Q208" s="288" t="s">
        <v>988</v>
      </c>
      <c r="R208" s="289">
        <v>43388</v>
      </c>
      <c r="S208" s="283">
        <v>43373</v>
      </c>
      <c r="T208" s="289" t="s">
        <v>989</v>
      </c>
      <c r="U208" s="217"/>
    </row>
    <row r="209" spans="1:21" ht="409.5">
      <c r="A209" s="282">
        <v>2018</v>
      </c>
      <c r="B209" s="283">
        <v>43282</v>
      </c>
      <c r="C209" s="283">
        <v>43373</v>
      </c>
      <c r="D209" s="295" t="s">
        <v>203</v>
      </c>
      <c r="E209" s="296" t="s">
        <v>204</v>
      </c>
      <c r="F209" s="282" t="s">
        <v>53</v>
      </c>
      <c r="G209" s="282" t="s">
        <v>205</v>
      </c>
      <c r="H209" s="282" t="s">
        <v>206</v>
      </c>
      <c r="I209" s="282" t="s">
        <v>207</v>
      </c>
      <c r="J209" s="282" t="s">
        <v>44</v>
      </c>
      <c r="K209" s="286" t="s">
        <v>621</v>
      </c>
      <c r="L209" s="297" t="s">
        <v>871</v>
      </c>
      <c r="M209" s="287">
        <v>0</v>
      </c>
      <c r="N209" s="298">
        <v>0</v>
      </c>
      <c r="O209" s="282" t="s">
        <v>47</v>
      </c>
      <c r="P209" s="288" t="s">
        <v>196</v>
      </c>
      <c r="Q209" s="288" t="s">
        <v>988</v>
      </c>
      <c r="R209" s="289">
        <v>43388</v>
      </c>
      <c r="S209" s="283">
        <v>43373</v>
      </c>
      <c r="T209" s="289" t="s">
        <v>989</v>
      </c>
      <c r="U209" s="217"/>
    </row>
    <row r="210" spans="1:21" ht="409.5">
      <c r="A210" s="282">
        <v>2018</v>
      </c>
      <c r="B210" s="283">
        <v>43282</v>
      </c>
      <c r="C210" s="283">
        <v>43373</v>
      </c>
      <c r="D210" s="291" t="s">
        <v>209</v>
      </c>
      <c r="E210" s="292" t="s">
        <v>625</v>
      </c>
      <c r="F210" s="282" t="s">
        <v>53</v>
      </c>
      <c r="G210" s="282" t="s">
        <v>626</v>
      </c>
      <c r="H210" s="282" t="s">
        <v>212</v>
      </c>
      <c r="I210" s="282" t="s">
        <v>627</v>
      </c>
      <c r="J210" s="282" t="s">
        <v>46</v>
      </c>
      <c r="K210" s="284" t="s">
        <v>621</v>
      </c>
      <c r="L210" s="296" t="s">
        <v>872</v>
      </c>
      <c r="M210" s="287">
        <v>0</v>
      </c>
      <c r="N210" s="298">
        <v>0.73</v>
      </c>
      <c r="O210" s="282" t="s">
        <v>47</v>
      </c>
      <c r="P210" s="294" t="s">
        <v>196</v>
      </c>
      <c r="Q210" s="288" t="s">
        <v>988</v>
      </c>
      <c r="R210" s="289">
        <v>43388</v>
      </c>
      <c r="S210" s="283">
        <v>43373</v>
      </c>
      <c r="T210" s="289" t="s">
        <v>989</v>
      </c>
      <c r="U210" s="217"/>
    </row>
    <row r="211" spans="1:21" ht="409.5">
      <c r="A211" s="282">
        <v>2018</v>
      </c>
      <c r="B211" s="283">
        <v>43282</v>
      </c>
      <c r="C211" s="283">
        <v>43373</v>
      </c>
      <c r="D211" s="291" t="s">
        <v>630</v>
      </c>
      <c r="E211" s="292" t="s">
        <v>216</v>
      </c>
      <c r="F211" s="282" t="s">
        <v>53</v>
      </c>
      <c r="G211" s="282" t="s">
        <v>217</v>
      </c>
      <c r="H211" s="299" t="s">
        <v>631</v>
      </c>
      <c r="I211" s="282" t="s">
        <v>219</v>
      </c>
      <c r="J211" s="282" t="s">
        <v>46</v>
      </c>
      <c r="K211" s="284" t="s">
        <v>621</v>
      </c>
      <c r="L211" s="300" t="s">
        <v>632</v>
      </c>
      <c r="M211" s="287">
        <v>0</v>
      </c>
      <c r="N211" s="301">
        <v>0.558</v>
      </c>
      <c r="O211" s="282" t="s">
        <v>47</v>
      </c>
      <c r="P211" s="294" t="s">
        <v>196</v>
      </c>
      <c r="Q211" s="288" t="s">
        <v>988</v>
      </c>
      <c r="R211" s="289">
        <v>43388</v>
      </c>
      <c r="S211" s="283">
        <v>43373</v>
      </c>
      <c r="T211" s="289" t="s">
        <v>989</v>
      </c>
      <c r="U211" s="217"/>
    </row>
    <row r="212" spans="1:21" ht="409.5">
      <c r="A212" s="282">
        <v>2018</v>
      </c>
      <c r="B212" s="283">
        <v>43282</v>
      </c>
      <c r="C212" s="283">
        <v>43373</v>
      </c>
      <c r="D212" s="291" t="s">
        <v>634</v>
      </c>
      <c r="E212" s="292" t="s">
        <v>635</v>
      </c>
      <c r="F212" s="282" t="s">
        <v>61</v>
      </c>
      <c r="G212" s="282" t="s">
        <v>217</v>
      </c>
      <c r="H212" s="302" t="s">
        <v>636</v>
      </c>
      <c r="I212" s="282" t="s">
        <v>219</v>
      </c>
      <c r="J212" s="282" t="s">
        <v>44</v>
      </c>
      <c r="K212" s="284" t="s">
        <v>621</v>
      </c>
      <c r="L212" s="300" t="s">
        <v>637</v>
      </c>
      <c r="M212" s="287">
        <v>0</v>
      </c>
      <c r="N212" s="298">
        <v>1</v>
      </c>
      <c r="O212" s="282" t="s">
        <v>47</v>
      </c>
      <c r="P212" s="294" t="s">
        <v>196</v>
      </c>
      <c r="Q212" s="288" t="s">
        <v>988</v>
      </c>
      <c r="R212" s="289">
        <v>43388</v>
      </c>
      <c r="S212" s="283">
        <v>43373</v>
      </c>
      <c r="T212" s="289" t="s">
        <v>989</v>
      </c>
      <c r="U212" s="217"/>
    </row>
    <row r="213" spans="1:21" ht="409.5">
      <c r="A213" s="282">
        <v>2018</v>
      </c>
      <c r="B213" s="303">
        <v>43282</v>
      </c>
      <c r="C213" s="303">
        <v>43373</v>
      </c>
      <c r="D213" s="291" t="s">
        <v>221</v>
      </c>
      <c r="E213" s="300" t="s">
        <v>222</v>
      </c>
      <c r="F213" s="282" t="s">
        <v>53</v>
      </c>
      <c r="G213" s="282" t="s">
        <v>223</v>
      </c>
      <c r="H213" s="282" t="s">
        <v>876</v>
      </c>
      <c r="I213" s="282" t="s">
        <v>248</v>
      </c>
      <c r="J213" s="282" t="s">
        <v>44</v>
      </c>
      <c r="K213" s="284" t="s">
        <v>621</v>
      </c>
      <c r="L213" s="287" t="s">
        <v>877</v>
      </c>
      <c r="M213" s="287">
        <v>0</v>
      </c>
      <c r="N213" s="298">
        <v>0.5</v>
      </c>
      <c r="O213" s="282" t="s">
        <v>47</v>
      </c>
      <c r="P213" s="294" t="s">
        <v>196</v>
      </c>
      <c r="Q213" s="288" t="s">
        <v>988</v>
      </c>
      <c r="R213" s="289">
        <v>43388</v>
      </c>
      <c r="S213" s="283">
        <v>43373</v>
      </c>
      <c r="T213" s="289" t="s">
        <v>989</v>
      </c>
      <c r="U213" s="217"/>
    </row>
    <row r="214" spans="1:21" ht="409.5">
      <c r="A214" s="282">
        <v>2018</v>
      </c>
      <c r="B214" s="303">
        <v>43282</v>
      </c>
      <c r="C214" s="303">
        <v>43373</v>
      </c>
      <c r="D214" s="291" t="s">
        <v>809</v>
      </c>
      <c r="E214" s="300" t="s">
        <v>228</v>
      </c>
      <c r="F214" s="282" t="s">
        <v>53</v>
      </c>
      <c r="G214" s="282" t="s">
        <v>880</v>
      </c>
      <c r="H214" s="282" t="s">
        <v>881</v>
      </c>
      <c r="I214" s="282" t="s">
        <v>383</v>
      </c>
      <c r="J214" s="282" t="s">
        <v>46</v>
      </c>
      <c r="K214" s="284" t="s">
        <v>621</v>
      </c>
      <c r="L214" s="287" t="s">
        <v>810</v>
      </c>
      <c r="M214" s="287">
        <v>0</v>
      </c>
      <c r="N214" s="298">
        <v>0.56</v>
      </c>
      <c r="O214" s="282" t="s">
        <v>47</v>
      </c>
      <c r="P214" s="294" t="s">
        <v>196</v>
      </c>
      <c r="Q214" s="288" t="s">
        <v>988</v>
      </c>
      <c r="R214" s="289">
        <v>43388</v>
      </c>
      <c r="S214" s="283">
        <v>43373</v>
      </c>
      <c r="T214" s="289" t="s">
        <v>989</v>
      </c>
      <c r="U214" s="217"/>
    </row>
    <row r="215" spans="1:21" ht="409.5">
      <c r="A215" s="282">
        <v>2018</v>
      </c>
      <c r="B215" s="303">
        <v>43282</v>
      </c>
      <c r="C215" s="303">
        <v>43373</v>
      </c>
      <c r="D215" s="292" t="s">
        <v>233</v>
      </c>
      <c r="E215" s="292" t="s">
        <v>884</v>
      </c>
      <c r="F215" s="282" t="s">
        <v>53</v>
      </c>
      <c r="G215" s="282" t="s">
        <v>885</v>
      </c>
      <c r="H215" s="282" t="s">
        <v>886</v>
      </c>
      <c r="I215" s="282" t="s">
        <v>490</v>
      </c>
      <c r="J215" s="282" t="s">
        <v>46</v>
      </c>
      <c r="K215" s="284" t="s">
        <v>621</v>
      </c>
      <c r="L215" s="304" t="s">
        <v>887</v>
      </c>
      <c r="M215" s="287">
        <v>0</v>
      </c>
      <c r="N215" s="298">
        <v>0.73</v>
      </c>
      <c r="O215" s="282" t="s">
        <v>47</v>
      </c>
      <c r="P215" s="294" t="s">
        <v>196</v>
      </c>
      <c r="Q215" s="288" t="s">
        <v>988</v>
      </c>
      <c r="R215" s="289">
        <v>43388</v>
      </c>
      <c r="S215" s="283">
        <v>43373</v>
      </c>
      <c r="T215" s="289" t="s">
        <v>989</v>
      </c>
      <c r="U215" s="217"/>
    </row>
    <row r="216" spans="1:20" ht="337.5">
      <c r="A216" s="26">
        <v>2018</v>
      </c>
      <c r="B216" s="283">
        <v>43282</v>
      </c>
      <c r="C216" s="283">
        <v>43373</v>
      </c>
      <c r="D216" s="286" t="s">
        <v>651</v>
      </c>
      <c r="E216" s="19" t="s">
        <v>652</v>
      </c>
      <c r="F216" s="21" t="s">
        <v>107</v>
      </c>
      <c r="G216" s="21" t="s">
        <v>653</v>
      </c>
      <c r="H216" s="19" t="s">
        <v>403</v>
      </c>
      <c r="I216" s="19" t="s">
        <v>91</v>
      </c>
      <c r="J216" s="19" t="s">
        <v>92</v>
      </c>
      <c r="K216" s="19" t="s">
        <v>654</v>
      </c>
      <c r="L216" s="21">
        <v>3000</v>
      </c>
      <c r="M216" s="23">
        <v>0</v>
      </c>
      <c r="N216" s="305">
        <v>0.5</v>
      </c>
      <c r="O216" s="26" t="s">
        <v>47</v>
      </c>
      <c r="P216" s="19" t="s">
        <v>93</v>
      </c>
      <c r="Q216" s="288" t="s">
        <v>539</v>
      </c>
      <c r="R216" s="283">
        <v>43388</v>
      </c>
      <c r="S216" s="283">
        <v>43373</v>
      </c>
      <c r="T216" s="306" t="s">
        <v>990</v>
      </c>
    </row>
    <row r="217" spans="1:20" ht="371.25">
      <c r="A217" s="26">
        <v>2018</v>
      </c>
      <c r="B217" s="283">
        <v>43282</v>
      </c>
      <c r="C217" s="283">
        <v>43373</v>
      </c>
      <c r="D217" s="286" t="s">
        <v>656</v>
      </c>
      <c r="E217" s="19" t="s">
        <v>406</v>
      </c>
      <c r="F217" s="21" t="s">
        <v>107</v>
      </c>
      <c r="G217" s="19" t="s">
        <v>407</v>
      </c>
      <c r="H217" s="19" t="s">
        <v>408</v>
      </c>
      <c r="I217" s="19" t="s">
        <v>94</v>
      </c>
      <c r="J217" s="19" t="s">
        <v>92</v>
      </c>
      <c r="K217" s="19" t="s">
        <v>654</v>
      </c>
      <c r="L217" s="19">
        <v>1400</v>
      </c>
      <c r="M217" s="23">
        <v>0</v>
      </c>
      <c r="N217" s="305">
        <v>0.25</v>
      </c>
      <c r="O217" s="26" t="s">
        <v>47</v>
      </c>
      <c r="P217" s="19" t="s">
        <v>93</v>
      </c>
      <c r="Q217" s="288" t="s">
        <v>539</v>
      </c>
      <c r="R217" s="283">
        <v>43388</v>
      </c>
      <c r="S217" s="283">
        <v>43373</v>
      </c>
      <c r="T217" s="306" t="s">
        <v>991</v>
      </c>
    </row>
    <row r="218" spans="1:20" ht="337.5">
      <c r="A218" s="26">
        <v>2018</v>
      </c>
      <c r="B218" s="283">
        <v>43282</v>
      </c>
      <c r="C218" s="283">
        <v>43373</v>
      </c>
      <c r="D218" s="286" t="s">
        <v>108</v>
      </c>
      <c r="E218" s="19" t="s">
        <v>414</v>
      </c>
      <c r="F218" s="21" t="s">
        <v>107</v>
      </c>
      <c r="G218" s="19" t="s">
        <v>415</v>
      </c>
      <c r="H218" s="19" t="s">
        <v>416</v>
      </c>
      <c r="I218" s="19" t="s">
        <v>417</v>
      </c>
      <c r="J218" s="19" t="s">
        <v>92</v>
      </c>
      <c r="K218" s="19" t="s">
        <v>654</v>
      </c>
      <c r="L218" s="19">
        <v>50</v>
      </c>
      <c r="M218" s="23">
        <v>0</v>
      </c>
      <c r="N218" s="305">
        <v>0.28</v>
      </c>
      <c r="O218" s="26" t="s">
        <v>47</v>
      </c>
      <c r="P218" s="19" t="s">
        <v>65</v>
      </c>
      <c r="Q218" s="288" t="s">
        <v>539</v>
      </c>
      <c r="R218" s="283">
        <v>43388</v>
      </c>
      <c r="S218" s="283">
        <v>43373</v>
      </c>
      <c r="T218" s="306" t="s">
        <v>990</v>
      </c>
    </row>
    <row r="219" spans="1:20" ht="337.5">
      <c r="A219" s="26">
        <v>2018</v>
      </c>
      <c r="B219" s="283">
        <v>43282</v>
      </c>
      <c r="C219" s="283">
        <v>43373</v>
      </c>
      <c r="D219" s="307" t="s">
        <v>657</v>
      </c>
      <c r="E219" s="19" t="s">
        <v>658</v>
      </c>
      <c r="F219" s="21" t="s">
        <v>107</v>
      </c>
      <c r="G219" s="19" t="s">
        <v>659</v>
      </c>
      <c r="H219" s="19" t="s">
        <v>660</v>
      </c>
      <c r="I219" s="19" t="s">
        <v>661</v>
      </c>
      <c r="J219" s="19" t="s">
        <v>92</v>
      </c>
      <c r="K219" s="19" t="s">
        <v>654</v>
      </c>
      <c r="L219" s="19">
        <v>700</v>
      </c>
      <c r="M219" s="23">
        <v>0</v>
      </c>
      <c r="N219" s="305">
        <v>0.25</v>
      </c>
      <c r="O219" s="26" t="s">
        <v>47</v>
      </c>
      <c r="P219" s="19" t="s">
        <v>65</v>
      </c>
      <c r="Q219" s="288" t="s">
        <v>539</v>
      </c>
      <c r="R219" s="283">
        <v>43388</v>
      </c>
      <c r="S219" s="283">
        <v>43373</v>
      </c>
      <c r="T219" s="306" t="s">
        <v>990</v>
      </c>
    </row>
    <row r="220" spans="1:20" ht="337.5">
      <c r="A220" s="26">
        <v>2018</v>
      </c>
      <c r="B220" s="283">
        <v>43282</v>
      </c>
      <c r="C220" s="283">
        <v>43373</v>
      </c>
      <c r="D220" s="286" t="s">
        <v>662</v>
      </c>
      <c r="E220" s="19" t="s">
        <v>419</v>
      </c>
      <c r="F220" s="21" t="s">
        <v>107</v>
      </c>
      <c r="G220" s="19" t="s">
        <v>407</v>
      </c>
      <c r="H220" s="19" t="s">
        <v>408</v>
      </c>
      <c r="I220" s="19" t="s">
        <v>94</v>
      </c>
      <c r="J220" s="19" t="s">
        <v>256</v>
      </c>
      <c r="K220" s="19" t="s">
        <v>654</v>
      </c>
      <c r="L220" s="21">
        <v>10</v>
      </c>
      <c r="M220" s="23">
        <v>0</v>
      </c>
      <c r="N220" s="305">
        <v>0.7</v>
      </c>
      <c r="O220" s="26" t="s">
        <v>47</v>
      </c>
      <c r="P220" s="19" t="s">
        <v>421</v>
      </c>
      <c r="Q220" s="288" t="s">
        <v>539</v>
      </c>
      <c r="R220" s="283">
        <v>43388</v>
      </c>
      <c r="S220" s="283">
        <v>43373</v>
      </c>
      <c r="T220" s="306" t="s">
        <v>990</v>
      </c>
    </row>
    <row r="221" spans="1:20" ht="337.5">
      <c r="A221" s="26">
        <v>2018</v>
      </c>
      <c r="B221" s="283">
        <v>43282</v>
      </c>
      <c r="C221" s="283">
        <v>43373</v>
      </c>
      <c r="D221" s="284" t="s">
        <v>663</v>
      </c>
      <c r="E221" s="31" t="s">
        <v>664</v>
      </c>
      <c r="F221" s="21" t="s">
        <v>107</v>
      </c>
      <c r="G221" s="19" t="s">
        <v>424</v>
      </c>
      <c r="H221" s="19" t="s">
        <v>425</v>
      </c>
      <c r="I221" s="308" t="s">
        <v>426</v>
      </c>
      <c r="J221" s="308" t="s">
        <v>95</v>
      </c>
      <c r="K221" s="19" t="s">
        <v>654</v>
      </c>
      <c r="L221" s="26">
        <v>20</v>
      </c>
      <c r="M221" s="27">
        <v>0</v>
      </c>
      <c r="N221" s="305">
        <v>0.5</v>
      </c>
      <c r="O221" s="26" t="s">
        <v>47</v>
      </c>
      <c r="P221" s="19" t="s">
        <v>65</v>
      </c>
      <c r="Q221" s="288" t="s">
        <v>539</v>
      </c>
      <c r="R221" s="283">
        <v>43388</v>
      </c>
      <c r="S221" s="283">
        <v>43373</v>
      </c>
      <c r="T221" s="306" t="s">
        <v>990</v>
      </c>
    </row>
    <row r="222" spans="1:20" ht="337.5">
      <c r="A222" s="26">
        <v>2018</v>
      </c>
      <c r="B222" s="283">
        <v>43282</v>
      </c>
      <c r="C222" s="283">
        <v>43373</v>
      </c>
      <c r="D222" s="284" t="s">
        <v>427</v>
      </c>
      <c r="E222" s="31" t="s">
        <v>423</v>
      </c>
      <c r="F222" s="21" t="s">
        <v>107</v>
      </c>
      <c r="G222" s="19" t="s">
        <v>428</v>
      </c>
      <c r="H222" s="19" t="s">
        <v>429</v>
      </c>
      <c r="I222" s="308" t="s">
        <v>413</v>
      </c>
      <c r="J222" s="308" t="s">
        <v>95</v>
      </c>
      <c r="K222" s="19" t="s">
        <v>654</v>
      </c>
      <c r="L222" s="155">
        <v>1591</v>
      </c>
      <c r="M222" s="27">
        <v>0</v>
      </c>
      <c r="N222" s="305">
        <v>0.5</v>
      </c>
      <c r="O222" s="26" t="s">
        <v>47</v>
      </c>
      <c r="P222" s="19" t="s">
        <v>65</v>
      </c>
      <c r="Q222" s="288" t="s">
        <v>539</v>
      </c>
      <c r="R222" s="283">
        <v>43388</v>
      </c>
      <c r="S222" s="283">
        <v>43373</v>
      </c>
      <c r="T222" s="306" t="s">
        <v>990</v>
      </c>
    </row>
    <row r="223" spans="1:20" ht="337.5">
      <c r="A223" s="26">
        <v>2018</v>
      </c>
      <c r="B223" s="283">
        <v>43282</v>
      </c>
      <c r="C223" s="283">
        <v>43373</v>
      </c>
      <c r="D223" s="284" t="s">
        <v>665</v>
      </c>
      <c r="E223" s="31" t="s">
        <v>423</v>
      </c>
      <c r="F223" s="21" t="s">
        <v>107</v>
      </c>
      <c r="G223" s="19" t="s">
        <v>431</v>
      </c>
      <c r="H223" s="19" t="s">
        <v>432</v>
      </c>
      <c r="I223" s="308" t="s">
        <v>413</v>
      </c>
      <c r="J223" s="308" t="s">
        <v>95</v>
      </c>
      <c r="K223" s="19" t="s">
        <v>654</v>
      </c>
      <c r="L223" s="26">
        <v>200</v>
      </c>
      <c r="M223" s="27">
        <v>0</v>
      </c>
      <c r="N223" s="305">
        <v>0.5</v>
      </c>
      <c r="O223" s="26" t="s">
        <v>47</v>
      </c>
      <c r="P223" s="19" t="s">
        <v>65</v>
      </c>
      <c r="Q223" s="288" t="s">
        <v>539</v>
      </c>
      <c r="R223" s="283">
        <v>43388</v>
      </c>
      <c r="S223" s="283">
        <v>43373</v>
      </c>
      <c r="T223" s="306" t="s">
        <v>990</v>
      </c>
    </row>
    <row r="224" spans="1:20" ht="337.5">
      <c r="A224" s="26">
        <v>2018</v>
      </c>
      <c r="B224" s="283">
        <v>43282</v>
      </c>
      <c r="C224" s="283">
        <v>43373</v>
      </c>
      <c r="D224" s="284" t="s">
        <v>433</v>
      </c>
      <c r="E224" s="31" t="s">
        <v>423</v>
      </c>
      <c r="F224" s="21" t="s">
        <v>107</v>
      </c>
      <c r="G224" s="19" t="s">
        <v>443</v>
      </c>
      <c r="H224" s="19" t="s">
        <v>403</v>
      </c>
      <c r="I224" s="308" t="s">
        <v>435</v>
      </c>
      <c r="J224" s="308" t="s">
        <v>95</v>
      </c>
      <c r="K224" s="19" t="s">
        <v>654</v>
      </c>
      <c r="L224" s="26">
        <v>200</v>
      </c>
      <c r="M224" s="27">
        <v>0</v>
      </c>
      <c r="N224" s="305">
        <v>0.5</v>
      </c>
      <c r="O224" s="26" t="s">
        <v>47</v>
      </c>
      <c r="P224" s="19" t="s">
        <v>65</v>
      </c>
      <c r="Q224" s="288" t="s">
        <v>539</v>
      </c>
      <c r="R224" s="283">
        <v>43388</v>
      </c>
      <c r="S224" s="283">
        <v>43373</v>
      </c>
      <c r="T224" s="306" t="s">
        <v>990</v>
      </c>
    </row>
    <row r="225" spans="1:20" ht="337.5">
      <c r="A225" s="26">
        <v>2018</v>
      </c>
      <c r="B225" s="283">
        <v>43282</v>
      </c>
      <c r="C225" s="283">
        <v>43373</v>
      </c>
      <c r="D225" s="286" t="s">
        <v>666</v>
      </c>
      <c r="E225" s="31" t="s">
        <v>423</v>
      </c>
      <c r="F225" s="21" t="s">
        <v>107</v>
      </c>
      <c r="G225" s="19" t="s">
        <v>437</v>
      </c>
      <c r="H225" s="19" t="s">
        <v>403</v>
      </c>
      <c r="I225" s="308" t="s">
        <v>438</v>
      </c>
      <c r="J225" s="308" t="s">
        <v>95</v>
      </c>
      <c r="K225" s="19" t="s">
        <v>654</v>
      </c>
      <c r="L225" s="26">
        <v>200</v>
      </c>
      <c r="M225" s="27">
        <v>0</v>
      </c>
      <c r="N225" s="305">
        <v>0.5</v>
      </c>
      <c r="O225" s="26" t="s">
        <v>47</v>
      </c>
      <c r="P225" s="19" t="s">
        <v>65</v>
      </c>
      <c r="Q225" s="288" t="s">
        <v>539</v>
      </c>
      <c r="R225" s="283">
        <v>43388</v>
      </c>
      <c r="S225" s="283">
        <v>43373</v>
      </c>
      <c r="T225" s="306" t="s">
        <v>990</v>
      </c>
    </row>
    <row r="226" spans="1:20" ht="409.5">
      <c r="A226" s="309" t="s">
        <v>612</v>
      </c>
      <c r="B226" s="310">
        <v>43282</v>
      </c>
      <c r="C226" s="311">
        <v>43373</v>
      </c>
      <c r="D226" s="309" t="s">
        <v>251</v>
      </c>
      <c r="E226" s="309" t="s">
        <v>672</v>
      </c>
      <c r="F226" s="309" t="s">
        <v>53</v>
      </c>
      <c r="G226" s="309" t="s">
        <v>253</v>
      </c>
      <c r="H226" s="309" t="s">
        <v>673</v>
      </c>
      <c r="I226" s="309" t="s">
        <v>674</v>
      </c>
      <c r="J226" s="309" t="s">
        <v>384</v>
      </c>
      <c r="K226" s="309" t="s">
        <v>675</v>
      </c>
      <c r="L226" s="309" t="s">
        <v>943</v>
      </c>
      <c r="M226" s="309" t="s">
        <v>616</v>
      </c>
      <c r="N226" s="312">
        <v>0.06</v>
      </c>
      <c r="O226" s="309" t="s">
        <v>45</v>
      </c>
      <c r="P226" s="309" t="s">
        <v>676</v>
      </c>
      <c r="Q226" s="309" t="s">
        <v>677</v>
      </c>
      <c r="R226" s="311">
        <v>43388</v>
      </c>
      <c r="S226" s="311">
        <v>43373</v>
      </c>
      <c r="T226" s="309" t="s">
        <v>989</v>
      </c>
    </row>
    <row r="227" spans="1:20" ht="409.5">
      <c r="A227" s="309" t="s">
        <v>612</v>
      </c>
      <c r="B227" s="310">
        <v>43282</v>
      </c>
      <c r="C227" s="311">
        <v>43373</v>
      </c>
      <c r="D227" s="309" t="s">
        <v>678</v>
      </c>
      <c r="E227" s="309" t="s">
        <v>679</v>
      </c>
      <c r="F227" s="309" t="s">
        <v>53</v>
      </c>
      <c r="G227" s="309" t="s">
        <v>680</v>
      </c>
      <c r="H227" s="309" t="s">
        <v>681</v>
      </c>
      <c r="I227" s="309" t="s">
        <v>682</v>
      </c>
      <c r="J227" s="309" t="s">
        <v>384</v>
      </c>
      <c r="K227" s="309" t="s">
        <v>675</v>
      </c>
      <c r="L227" s="309" t="s">
        <v>945</v>
      </c>
      <c r="M227" s="309" t="s">
        <v>616</v>
      </c>
      <c r="N227" s="312">
        <v>0.4</v>
      </c>
      <c r="O227" s="309" t="s">
        <v>45</v>
      </c>
      <c r="P227" s="309" t="s">
        <v>676</v>
      </c>
      <c r="Q227" s="309" t="s">
        <v>677</v>
      </c>
      <c r="R227" s="311">
        <v>43388</v>
      </c>
      <c r="S227" s="311">
        <v>43373</v>
      </c>
      <c r="T227" s="309" t="s">
        <v>989</v>
      </c>
    </row>
    <row r="228" spans="1:20" ht="409.5">
      <c r="A228" s="309" t="s">
        <v>612</v>
      </c>
      <c r="B228" s="310">
        <v>43282</v>
      </c>
      <c r="C228" s="311">
        <v>43373</v>
      </c>
      <c r="D228" s="309" t="s">
        <v>683</v>
      </c>
      <c r="E228" s="309" t="s">
        <v>684</v>
      </c>
      <c r="F228" s="309" t="s">
        <v>53</v>
      </c>
      <c r="G228" s="309" t="s">
        <v>685</v>
      </c>
      <c r="H228" s="309" t="s">
        <v>681</v>
      </c>
      <c r="I228" s="309" t="s">
        <v>684</v>
      </c>
      <c r="J228" s="309" t="s">
        <v>384</v>
      </c>
      <c r="K228" s="309" t="s">
        <v>686</v>
      </c>
      <c r="L228" s="309" t="s">
        <v>616</v>
      </c>
      <c r="M228" s="313">
        <v>3</v>
      </c>
      <c r="N228" s="312">
        <v>1</v>
      </c>
      <c r="O228" s="309" t="s">
        <v>45</v>
      </c>
      <c r="P228" s="309" t="s">
        <v>687</v>
      </c>
      <c r="Q228" s="309" t="s">
        <v>677</v>
      </c>
      <c r="R228" s="311">
        <v>43388</v>
      </c>
      <c r="S228" s="311">
        <v>43373</v>
      </c>
      <c r="T228" s="309" t="s">
        <v>989</v>
      </c>
    </row>
    <row r="229" spans="1:20" ht="409.5">
      <c r="A229" s="309" t="s">
        <v>612</v>
      </c>
      <c r="B229" s="310">
        <v>43282</v>
      </c>
      <c r="C229" s="311">
        <v>43373</v>
      </c>
      <c r="D229" s="309" t="s">
        <v>688</v>
      </c>
      <c r="E229" s="309" t="s">
        <v>689</v>
      </c>
      <c r="F229" s="309" t="s">
        <v>53</v>
      </c>
      <c r="G229" s="309" t="s">
        <v>690</v>
      </c>
      <c r="H229" s="309" t="s">
        <v>691</v>
      </c>
      <c r="I229" s="309" t="s">
        <v>692</v>
      </c>
      <c r="J229" s="309" t="s">
        <v>384</v>
      </c>
      <c r="K229" s="309" t="s">
        <v>675</v>
      </c>
      <c r="L229" s="309" t="s">
        <v>895</v>
      </c>
      <c r="M229" s="309" t="s">
        <v>616</v>
      </c>
      <c r="N229" s="314">
        <v>0.164</v>
      </c>
      <c r="O229" s="309" t="s">
        <v>45</v>
      </c>
      <c r="P229" s="309" t="s">
        <v>676</v>
      </c>
      <c r="Q229" s="309" t="s">
        <v>677</v>
      </c>
      <c r="R229" s="311">
        <v>43388</v>
      </c>
      <c r="S229" s="311">
        <v>43373</v>
      </c>
      <c r="T229" s="309" t="s">
        <v>989</v>
      </c>
    </row>
    <row r="230" spans="1:20" ht="409.5">
      <c r="A230" s="309" t="s">
        <v>612</v>
      </c>
      <c r="B230" s="310">
        <v>43282</v>
      </c>
      <c r="C230" s="311">
        <v>43373</v>
      </c>
      <c r="D230" s="309" t="s">
        <v>693</v>
      </c>
      <c r="E230" s="309" t="s">
        <v>694</v>
      </c>
      <c r="F230" s="309" t="s">
        <v>53</v>
      </c>
      <c r="G230" s="309" t="s">
        <v>695</v>
      </c>
      <c r="H230" s="309" t="s">
        <v>696</v>
      </c>
      <c r="I230" s="309" t="s">
        <v>692</v>
      </c>
      <c r="J230" s="309" t="s">
        <v>384</v>
      </c>
      <c r="K230" s="309" t="s">
        <v>697</v>
      </c>
      <c r="L230" s="309" t="s">
        <v>895</v>
      </c>
      <c r="M230" s="309" t="s">
        <v>616</v>
      </c>
      <c r="N230" s="314">
        <v>0.104</v>
      </c>
      <c r="O230" s="309" t="s">
        <v>45</v>
      </c>
      <c r="P230" s="309" t="s">
        <v>676</v>
      </c>
      <c r="Q230" s="309" t="s">
        <v>677</v>
      </c>
      <c r="R230" s="311">
        <v>43388</v>
      </c>
      <c r="S230" s="311">
        <v>43373</v>
      </c>
      <c r="T230" s="309" t="s">
        <v>989</v>
      </c>
    </row>
    <row r="231" spans="1:20" ht="409.5">
      <c r="A231" s="309" t="s">
        <v>612</v>
      </c>
      <c r="B231" s="310">
        <v>43282</v>
      </c>
      <c r="C231" s="311">
        <v>43373</v>
      </c>
      <c r="D231" s="309" t="s">
        <v>698</v>
      </c>
      <c r="E231" s="309" t="s">
        <v>694</v>
      </c>
      <c r="F231" s="309" t="s">
        <v>53</v>
      </c>
      <c r="G231" s="309" t="s">
        <v>695</v>
      </c>
      <c r="H231" s="309" t="s">
        <v>696</v>
      </c>
      <c r="I231" s="309" t="s">
        <v>692</v>
      </c>
      <c r="J231" s="309" t="s">
        <v>384</v>
      </c>
      <c r="K231" s="309" t="s">
        <v>697</v>
      </c>
      <c r="L231" s="309" t="s">
        <v>950</v>
      </c>
      <c r="M231" s="309" t="s">
        <v>616</v>
      </c>
      <c r="N231" s="314">
        <v>0.109</v>
      </c>
      <c r="O231" s="309" t="s">
        <v>45</v>
      </c>
      <c r="P231" s="309" t="s">
        <v>676</v>
      </c>
      <c r="Q231" s="309" t="s">
        <v>677</v>
      </c>
      <c r="R231" s="311">
        <v>43388</v>
      </c>
      <c r="S231" s="311">
        <v>43373</v>
      </c>
      <c r="T231" s="309" t="s">
        <v>989</v>
      </c>
    </row>
    <row r="232" spans="1:20" ht="409.5">
      <c r="A232" s="309" t="s">
        <v>612</v>
      </c>
      <c r="B232" s="310">
        <v>43282</v>
      </c>
      <c r="C232" s="311">
        <v>43373</v>
      </c>
      <c r="D232" s="309" t="s">
        <v>281</v>
      </c>
      <c r="E232" s="309" t="s">
        <v>694</v>
      </c>
      <c r="F232" s="309" t="s">
        <v>53</v>
      </c>
      <c r="G232" s="309" t="s">
        <v>695</v>
      </c>
      <c r="H232" s="309" t="s">
        <v>696</v>
      </c>
      <c r="I232" s="309" t="s">
        <v>692</v>
      </c>
      <c r="J232" s="309" t="s">
        <v>384</v>
      </c>
      <c r="K232" s="309" t="s">
        <v>697</v>
      </c>
      <c r="L232" s="309" t="s">
        <v>952</v>
      </c>
      <c r="M232" s="309" t="s">
        <v>616</v>
      </c>
      <c r="N232" s="314">
        <v>0.225</v>
      </c>
      <c r="O232" s="309" t="s">
        <v>45</v>
      </c>
      <c r="P232" s="309" t="s">
        <v>676</v>
      </c>
      <c r="Q232" s="309" t="s">
        <v>677</v>
      </c>
      <c r="R232" s="311">
        <v>43388</v>
      </c>
      <c r="S232" s="311">
        <v>43373</v>
      </c>
      <c r="T232" s="309" t="s">
        <v>989</v>
      </c>
    </row>
    <row r="233" spans="1:20" ht="409.5">
      <c r="A233" s="309" t="s">
        <v>612</v>
      </c>
      <c r="B233" s="310">
        <v>43282</v>
      </c>
      <c r="C233" s="311">
        <v>43373</v>
      </c>
      <c r="D233" s="309" t="s">
        <v>285</v>
      </c>
      <c r="E233" s="309" t="s">
        <v>694</v>
      </c>
      <c r="F233" s="309" t="s">
        <v>53</v>
      </c>
      <c r="G233" s="309" t="s">
        <v>695</v>
      </c>
      <c r="H233" s="309" t="s">
        <v>696</v>
      </c>
      <c r="I233" s="309" t="s">
        <v>692</v>
      </c>
      <c r="J233" s="309" t="s">
        <v>384</v>
      </c>
      <c r="K233" s="309" t="s">
        <v>697</v>
      </c>
      <c r="L233" s="309" t="s">
        <v>574</v>
      </c>
      <c r="M233" s="309" t="s">
        <v>616</v>
      </c>
      <c r="N233" s="314">
        <v>0.1111</v>
      </c>
      <c r="O233" s="309" t="s">
        <v>45</v>
      </c>
      <c r="P233" s="309" t="s">
        <v>676</v>
      </c>
      <c r="Q233" s="309" t="s">
        <v>677</v>
      </c>
      <c r="R233" s="311">
        <v>43388</v>
      </c>
      <c r="S233" s="311">
        <v>43373</v>
      </c>
      <c r="T233" s="309" t="s">
        <v>989</v>
      </c>
    </row>
    <row r="234" spans="1:20" ht="409.5">
      <c r="A234" s="309" t="s">
        <v>612</v>
      </c>
      <c r="B234" s="310">
        <v>43282</v>
      </c>
      <c r="C234" s="311">
        <v>43373</v>
      </c>
      <c r="D234" s="309" t="s">
        <v>699</v>
      </c>
      <c r="E234" s="309" t="s">
        <v>700</v>
      </c>
      <c r="F234" s="309" t="s">
        <v>53</v>
      </c>
      <c r="G234" s="309" t="s">
        <v>701</v>
      </c>
      <c r="H234" s="309" t="s">
        <v>702</v>
      </c>
      <c r="I234" s="309" t="s">
        <v>293</v>
      </c>
      <c r="J234" s="309" t="s">
        <v>384</v>
      </c>
      <c r="K234" s="309" t="s">
        <v>697</v>
      </c>
      <c r="L234" s="309" t="s">
        <v>955</v>
      </c>
      <c r="M234" s="309" t="s">
        <v>616</v>
      </c>
      <c r="N234" s="312">
        <v>0.05</v>
      </c>
      <c r="O234" s="309" t="s">
        <v>45</v>
      </c>
      <c r="P234" s="309" t="s">
        <v>692</v>
      </c>
      <c r="Q234" s="309" t="s">
        <v>677</v>
      </c>
      <c r="R234" s="311">
        <v>43388</v>
      </c>
      <c r="S234" s="311">
        <v>43373</v>
      </c>
      <c r="T234" s="309" t="s">
        <v>989</v>
      </c>
    </row>
    <row r="235" spans="1:20" ht="409.5">
      <c r="A235" s="309" t="s">
        <v>612</v>
      </c>
      <c r="B235" s="310">
        <v>43282</v>
      </c>
      <c r="C235" s="311">
        <v>43373</v>
      </c>
      <c r="D235" s="309" t="s">
        <v>703</v>
      </c>
      <c r="E235" s="309" t="s">
        <v>354</v>
      </c>
      <c r="F235" s="309" t="s">
        <v>61</v>
      </c>
      <c r="G235" s="309" t="s">
        <v>704</v>
      </c>
      <c r="H235" s="309" t="s">
        <v>705</v>
      </c>
      <c r="I235" s="309" t="s">
        <v>706</v>
      </c>
      <c r="J235" s="309" t="s">
        <v>384</v>
      </c>
      <c r="K235" s="309" t="s">
        <v>697</v>
      </c>
      <c r="L235" s="309" t="s">
        <v>957</v>
      </c>
      <c r="M235" s="309" t="s">
        <v>616</v>
      </c>
      <c r="N235" s="312">
        <v>0.1</v>
      </c>
      <c r="O235" s="309" t="s">
        <v>47</v>
      </c>
      <c r="P235" s="309" t="s">
        <v>707</v>
      </c>
      <c r="Q235" s="309" t="s">
        <v>677</v>
      </c>
      <c r="R235" s="311">
        <v>43388</v>
      </c>
      <c r="S235" s="311">
        <v>43373</v>
      </c>
      <c r="T235" s="309" t="s">
        <v>989</v>
      </c>
    </row>
    <row r="236" spans="1:20" ht="409.5">
      <c r="A236" s="309" t="s">
        <v>612</v>
      </c>
      <c r="B236" s="310">
        <v>43282</v>
      </c>
      <c r="C236" s="311">
        <v>43373</v>
      </c>
      <c r="D236" s="309" t="s">
        <v>708</v>
      </c>
      <c r="E236" s="309" t="s">
        <v>709</v>
      </c>
      <c r="F236" s="309" t="s">
        <v>53</v>
      </c>
      <c r="G236" s="309" t="s">
        <v>710</v>
      </c>
      <c r="H236" s="309" t="s">
        <v>711</v>
      </c>
      <c r="I236" s="309" t="s">
        <v>709</v>
      </c>
      <c r="J236" s="309" t="s">
        <v>384</v>
      </c>
      <c r="K236" s="309" t="s">
        <v>712</v>
      </c>
      <c r="L236" s="309" t="s">
        <v>572</v>
      </c>
      <c r="M236" s="309">
        <v>3</v>
      </c>
      <c r="N236" s="312">
        <v>0.25</v>
      </c>
      <c r="O236" s="309" t="s">
        <v>45</v>
      </c>
      <c r="P236" s="309" t="s">
        <v>713</v>
      </c>
      <c r="Q236" s="309" t="s">
        <v>677</v>
      </c>
      <c r="R236" s="311">
        <v>43388</v>
      </c>
      <c r="S236" s="311">
        <v>43373</v>
      </c>
      <c r="T236" s="309" t="s">
        <v>989</v>
      </c>
    </row>
    <row r="237" spans="1:20" ht="409.5">
      <c r="A237" s="309" t="s">
        <v>612</v>
      </c>
      <c r="B237" s="310">
        <v>43282</v>
      </c>
      <c r="C237" s="311">
        <v>43373</v>
      </c>
      <c r="D237" s="309" t="s">
        <v>714</v>
      </c>
      <c r="E237" s="309" t="s">
        <v>715</v>
      </c>
      <c r="F237" s="309" t="s">
        <v>53</v>
      </c>
      <c r="G237" s="309" t="s">
        <v>716</v>
      </c>
      <c r="H237" s="309" t="s">
        <v>717</v>
      </c>
      <c r="I237" s="309" t="s">
        <v>715</v>
      </c>
      <c r="J237" s="309" t="s">
        <v>384</v>
      </c>
      <c r="K237" s="309" t="s">
        <v>697</v>
      </c>
      <c r="L237" s="309" t="s">
        <v>960</v>
      </c>
      <c r="M237" s="309" t="s">
        <v>616</v>
      </c>
      <c r="N237" s="312">
        <v>0.1</v>
      </c>
      <c r="O237" s="309" t="s">
        <v>47</v>
      </c>
      <c r="P237" s="309" t="s">
        <v>718</v>
      </c>
      <c r="Q237" s="309" t="s">
        <v>677</v>
      </c>
      <c r="R237" s="311">
        <v>43388</v>
      </c>
      <c r="S237" s="311">
        <v>43373</v>
      </c>
      <c r="T237" s="309" t="s">
        <v>989</v>
      </c>
    </row>
    <row r="238" spans="1:20" ht="409.5">
      <c r="A238" s="309" t="s">
        <v>612</v>
      </c>
      <c r="B238" s="310">
        <v>43282</v>
      </c>
      <c r="C238" s="311">
        <v>43373</v>
      </c>
      <c r="D238" s="309" t="s">
        <v>719</v>
      </c>
      <c r="E238" s="309" t="s">
        <v>720</v>
      </c>
      <c r="F238" s="309" t="s">
        <v>53</v>
      </c>
      <c r="G238" s="309" t="s">
        <v>721</v>
      </c>
      <c r="H238" s="309" t="s">
        <v>722</v>
      </c>
      <c r="I238" s="309" t="s">
        <v>720</v>
      </c>
      <c r="J238" s="309" t="s">
        <v>384</v>
      </c>
      <c r="K238" s="309" t="s">
        <v>712</v>
      </c>
      <c r="L238" s="309" t="s">
        <v>961</v>
      </c>
      <c r="M238" s="309" t="s">
        <v>616</v>
      </c>
      <c r="N238" s="312">
        <v>0.06</v>
      </c>
      <c r="O238" s="309" t="s">
        <v>47</v>
      </c>
      <c r="P238" s="309" t="s">
        <v>718</v>
      </c>
      <c r="Q238" s="309" t="s">
        <v>677</v>
      </c>
      <c r="R238" s="311">
        <v>43388</v>
      </c>
      <c r="S238" s="311">
        <v>43373</v>
      </c>
      <c r="T238" s="309" t="s">
        <v>989</v>
      </c>
    </row>
    <row r="239" spans="1:20" ht="409.5">
      <c r="A239" s="309" t="s">
        <v>612</v>
      </c>
      <c r="B239" s="310">
        <v>43282</v>
      </c>
      <c r="C239" s="311">
        <v>43373</v>
      </c>
      <c r="D239" s="309" t="s">
        <v>723</v>
      </c>
      <c r="E239" s="309" t="s">
        <v>724</v>
      </c>
      <c r="F239" s="309" t="s">
        <v>53</v>
      </c>
      <c r="G239" s="309" t="s">
        <v>725</v>
      </c>
      <c r="H239" s="309" t="s">
        <v>726</v>
      </c>
      <c r="I239" s="309" t="s">
        <v>724</v>
      </c>
      <c r="J239" s="309" t="s">
        <v>384</v>
      </c>
      <c r="K239" s="309" t="s">
        <v>712</v>
      </c>
      <c r="L239" s="309" t="s">
        <v>962</v>
      </c>
      <c r="M239" s="309" t="s">
        <v>616</v>
      </c>
      <c r="N239" s="312">
        <v>0</v>
      </c>
      <c r="O239" s="309" t="s">
        <v>47</v>
      </c>
      <c r="P239" s="309" t="s">
        <v>718</v>
      </c>
      <c r="Q239" s="309" t="s">
        <v>677</v>
      </c>
      <c r="R239" s="311">
        <v>43388</v>
      </c>
      <c r="S239" s="311">
        <v>43373</v>
      </c>
      <c r="T239" s="309" t="s">
        <v>989</v>
      </c>
    </row>
    <row r="240" spans="1:20" ht="409.5">
      <c r="A240" s="309" t="s">
        <v>612</v>
      </c>
      <c r="B240" s="310">
        <v>43282</v>
      </c>
      <c r="C240" s="311">
        <v>43373</v>
      </c>
      <c r="D240" s="309" t="s">
        <v>727</v>
      </c>
      <c r="E240" s="309" t="s">
        <v>728</v>
      </c>
      <c r="F240" s="309" t="s">
        <v>53</v>
      </c>
      <c r="G240" s="309" t="s">
        <v>704</v>
      </c>
      <c r="H240" s="309" t="s">
        <v>705</v>
      </c>
      <c r="I240" s="309" t="s">
        <v>706</v>
      </c>
      <c r="J240" s="309" t="s">
        <v>355</v>
      </c>
      <c r="K240" s="309" t="s">
        <v>729</v>
      </c>
      <c r="L240" s="309" t="s">
        <v>963</v>
      </c>
      <c r="M240" s="309" t="s">
        <v>616</v>
      </c>
      <c r="N240" s="312">
        <v>0.25</v>
      </c>
      <c r="O240" s="309" t="s">
        <v>47</v>
      </c>
      <c r="P240" s="309" t="s">
        <v>730</v>
      </c>
      <c r="Q240" s="309" t="s">
        <v>677</v>
      </c>
      <c r="R240" s="311">
        <v>43388</v>
      </c>
      <c r="S240" s="311">
        <v>43373</v>
      </c>
      <c r="T240" s="309" t="s">
        <v>989</v>
      </c>
    </row>
    <row r="241" spans="1:20" ht="409.5">
      <c r="A241" s="309" t="s">
        <v>612</v>
      </c>
      <c r="B241" s="310">
        <v>43282</v>
      </c>
      <c r="C241" s="311">
        <v>43373</v>
      </c>
      <c r="D241" s="309" t="s">
        <v>731</v>
      </c>
      <c r="E241" s="309" t="s">
        <v>732</v>
      </c>
      <c r="F241" s="309" t="s">
        <v>53</v>
      </c>
      <c r="G241" s="309" t="s">
        <v>704</v>
      </c>
      <c r="H241" s="309" t="s">
        <v>705</v>
      </c>
      <c r="I241" s="309" t="s">
        <v>706</v>
      </c>
      <c r="J241" s="309" t="s">
        <v>384</v>
      </c>
      <c r="K241" s="309" t="s">
        <v>697</v>
      </c>
      <c r="L241" s="309" t="s">
        <v>957</v>
      </c>
      <c r="M241" s="309" t="s">
        <v>616</v>
      </c>
      <c r="N241" s="312">
        <v>0.2</v>
      </c>
      <c r="O241" s="309" t="s">
        <v>47</v>
      </c>
      <c r="P241" s="309" t="s">
        <v>733</v>
      </c>
      <c r="Q241" s="309" t="s">
        <v>677</v>
      </c>
      <c r="R241" s="311">
        <v>43388</v>
      </c>
      <c r="S241" s="311">
        <v>43373</v>
      </c>
      <c r="T241" s="309" t="s">
        <v>989</v>
      </c>
    </row>
    <row r="242" spans="1:20" ht="409.5">
      <c r="A242" s="309" t="s">
        <v>612</v>
      </c>
      <c r="B242" s="310">
        <v>43282</v>
      </c>
      <c r="C242" s="311">
        <v>43373</v>
      </c>
      <c r="D242" s="309" t="s">
        <v>318</v>
      </c>
      <c r="E242" s="309" t="s">
        <v>734</v>
      </c>
      <c r="F242" s="309" t="s">
        <v>53</v>
      </c>
      <c r="G242" s="309" t="s">
        <v>735</v>
      </c>
      <c r="H242" s="309" t="s">
        <v>736</v>
      </c>
      <c r="I242" s="309" t="s">
        <v>737</v>
      </c>
      <c r="J242" s="309" t="s">
        <v>384</v>
      </c>
      <c r="K242" s="309" t="s">
        <v>697</v>
      </c>
      <c r="L242" s="309" t="s">
        <v>965</v>
      </c>
      <c r="M242" s="309" t="s">
        <v>616</v>
      </c>
      <c r="N242" s="312">
        <v>0.3</v>
      </c>
      <c r="O242" s="309" t="s">
        <v>45</v>
      </c>
      <c r="P242" s="309" t="s">
        <v>738</v>
      </c>
      <c r="Q242" s="309" t="s">
        <v>677</v>
      </c>
      <c r="R242" s="311">
        <v>43388</v>
      </c>
      <c r="S242" s="311">
        <v>43373</v>
      </c>
      <c r="T242" s="309" t="s">
        <v>989</v>
      </c>
    </row>
    <row r="243" spans="1:20" ht="409.5">
      <c r="A243" s="309" t="s">
        <v>612</v>
      </c>
      <c r="B243" s="310">
        <v>43282</v>
      </c>
      <c r="C243" s="311">
        <v>43373</v>
      </c>
      <c r="D243" s="309" t="s">
        <v>324</v>
      </c>
      <c r="E243" s="309" t="s">
        <v>739</v>
      </c>
      <c r="F243" s="309" t="s">
        <v>53</v>
      </c>
      <c r="G243" s="309" t="s">
        <v>740</v>
      </c>
      <c r="H243" s="309" t="s">
        <v>741</v>
      </c>
      <c r="I243" s="309" t="s">
        <v>742</v>
      </c>
      <c r="J243" s="309" t="s">
        <v>384</v>
      </c>
      <c r="K243" s="309" t="s">
        <v>697</v>
      </c>
      <c r="L243" s="309" t="s">
        <v>961</v>
      </c>
      <c r="M243" s="309" t="s">
        <v>616</v>
      </c>
      <c r="N243" s="312">
        <v>0.25</v>
      </c>
      <c r="O243" s="309" t="s">
        <v>45</v>
      </c>
      <c r="P243" s="309" t="s">
        <v>738</v>
      </c>
      <c r="Q243" s="309" t="s">
        <v>677</v>
      </c>
      <c r="R243" s="311">
        <v>43388</v>
      </c>
      <c r="S243" s="311">
        <v>43373</v>
      </c>
      <c r="T243" s="309" t="s">
        <v>989</v>
      </c>
    </row>
    <row r="244" spans="1:20" ht="409.5">
      <c r="A244" s="309" t="s">
        <v>612</v>
      </c>
      <c r="B244" s="310">
        <v>43282</v>
      </c>
      <c r="C244" s="311">
        <v>43373</v>
      </c>
      <c r="D244" s="309" t="s">
        <v>328</v>
      </c>
      <c r="E244" s="309" t="s">
        <v>743</v>
      </c>
      <c r="F244" s="309" t="s">
        <v>53</v>
      </c>
      <c r="G244" s="309" t="s">
        <v>744</v>
      </c>
      <c r="H244" s="309" t="s">
        <v>745</v>
      </c>
      <c r="I244" s="309" t="s">
        <v>742</v>
      </c>
      <c r="J244" s="309" t="s">
        <v>384</v>
      </c>
      <c r="K244" s="309" t="s">
        <v>697</v>
      </c>
      <c r="L244" s="309" t="s">
        <v>967</v>
      </c>
      <c r="M244" s="309" t="s">
        <v>616</v>
      </c>
      <c r="N244" s="312">
        <v>0.27</v>
      </c>
      <c r="O244" s="309" t="s">
        <v>45</v>
      </c>
      <c r="P244" s="309" t="s">
        <v>738</v>
      </c>
      <c r="Q244" s="309" t="s">
        <v>677</v>
      </c>
      <c r="R244" s="311">
        <v>43388</v>
      </c>
      <c r="S244" s="311">
        <v>43373</v>
      </c>
      <c r="T244" s="309" t="s">
        <v>989</v>
      </c>
    </row>
    <row r="245" spans="1:20" ht="409.5">
      <c r="A245" s="309" t="s">
        <v>612</v>
      </c>
      <c r="B245" s="310">
        <v>43282</v>
      </c>
      <c r="C245" s="311">
        <v>43373</v>
      </c>
      <c r="D245" s="309" t="s">
        <v>332</v>
      </c>
      <c r="E245" s="309" t="s">
        <v>746</v>
      </c>
      <c r="F245" s="309" t="s">
        <v>53</v>
      </c>
      <c r="G245" s="309" t="s">
        <v>710</v>
      </c>
      <c r="H245" s="309" t="s">
        <v>747</v>
      </c>
      <c r="I245" s="309" t="s">
        <v>709</v>
      </c>
      <c r="J245" s="309" t="s">
        <v>384</v>
      </c>
      <c r="K245" s="309" t="s">
        <v>697</v>
      </c>
      <c r="L245" s="309" t="s">
        <v>572</v>
      </c>
      <c r="M245" s="309" t="s">
        <v>616</v>
      </c>
      <c r="N245" s="312">
        <v>0.25</v>
      </c>
      <c r="O245" s="309" t="s">
        <v>45</v>
      </c>
      <c r="P245" s="309" t="s">
        <v>748</v>
      </c>
      <c r="Q245" s="309" t="s">
        <v>677</v>
      </c>
      <c r="R245" s="311">
        <v>43388</v>
      </c>
      <c r="S245" s="311">
        <v>43373</v>
      </c>
      <c r="T245" s="309" t="s">
        <v>989</v>
      </c>
    </row>
    <row r="246" spans="1:20" ht="409.5">
      <c r="A246" s="309" t="s">
        <v>612</v>
      </c>
      <c r="B246" s="310">
        <v>43282</v>
      </c>
      <c r="C246" s="311">
        <v>43373</v>
      </c>
      <c r="D246" s="309" t="s">
        <v>749</v>
      </c>
      <c r="E246" s="309" t="s">
        <v>750</v>
      </c>
      <c r="F246" s="309" t="s">
        <v>61</v>
      </c>
      <c r="G246" s="309" t="s">
        <v>721</v>
      </c>
      <c r="H246" s="309" t="s">
        <v>751</v>
      </c>
      <c r="I246" s="309" t="s">
        <v>706</v>
      </c>
      <c r="J246" s="309" t="s">
        <v>355</v>
      </c>
      <c r="K246" s="309" t="s">
        <v>729</v>
      </c>
      <c r="L246" s="309" t="s">
        <v>969</v>
      </c>
      <c r="M246" s="309" t="s">
        <v>616</v>
      </c>
      <c r="N246" s="314">
        <v>0.449</v>
      </c>
      <c r="O246" s="309" t="s">
        <v>47</v>
      </c>
      <c r="P246" s="309" t="s">
        <v>730</v>
      </c>
      <c r="Q246" s="309" t="s">
        <v>677</v>
      </c>
      <c r="R246" s="311">
        <v>43388</v>
      </c>
      <c r="S246" s="311">
        <v>43373</v>
      </c>
      <c r="T246" s="309" t="s">
        <v>989</v>
      </c>
    </row>
    <row r="247" spans="1:20" ht="409.5">
      <c r="A247" s="309" t="s">
        <v>612</v>
      </c>
      <c r="B247" s="310">
        <v>43282</v>
      </c>
      <c r="C247" s="311">
        <v>43373</v>
      </c>
      <c r="D247" s="309" t="s">
        <v>344</v>
      </c>
      <c r="E247" s="309" t="s">
        <v>752</v>
      </c>
      <c r="F247" s="309" t="s">
        <v>53</v>
      </c>
      <c r="G247" s="309" t="s">
        <v>753</v>
      </c>
      <c r="H247" s="309" t="s">
        <v>705</v>
      </c>
      <c r="I247" s="309" t="s">
        <v>754</v>
      </c>
      <c r="J247" s="309" t="s">
        <v>355</v>
      </c>
      <c r="K247" s="309" t="s">
        <v>729</v>
      </c>
      <c r="L247" s="309" t="s">
        <v>971</v>
      </c>
      <c r="M247" s="309" t="s">
        <v>616</v>
      </c>
      <c r="N247" s="314">
        <v>0.232</v>
      </c>
      <c r="O247" s="309" t="s">
        <v>47</v>
      </c>
      <c r="P247" s="309" t="s">
        <v>730</v>
      </c>
      <c r="Q247" s="309" t="s">
        <v>677</v>
      </c>
      <c r="R247" s="311">
        <v>43388</v>
      </c>
      <c r="S247" s="311">
        <v>43373</v>
      </c>
      <c r="T247" s="309" t="s">
        <v>989</v>
      </c>
    </row>
    <row r="248" spans="1:20" ht="409.5">
      <c r="A248" s="309" t="s">
        <v>612</v>
      </c>
      <c r="B248" s="310">
        <v>43282</v>
      </c>
      <c r="C248" s="311">
        <v>43373</v>
      </c>
      <c r="D248" s="309" t="s">
        <v>350</v>
      </c>
      <c r="E248" s="309" t="s">
        <v>351</v>
      </c>
      <c r="F248" s="309" t="s">
        <v>53</v>
      </c>
      <c r="G248" s="309" t="s">
        <v>352</v>
      </c>
      <c r="H248" s="309" t="s">
        <v>705</v>
      </c>
      <c r="I248" s="309" t="s">
        <v>354</v>
      </c>
      <c r="J248" s="309" t="s">
        <v>355</v>
      </c>
      <c r="K248" s="309" t="s">
        <v>729</v>
      </c>
      <c r="L248" s="309" t="s">
        <v>973</v>
      </c>
      <c r="M248" s="309" t="s">
        <v>616</v>
      </c>
      <c r="N248" s="314">
        <v>0.438</v>
      </c>
      <c r="O248" s="309" t="s">
        <v>47</v>
      </c>
      <c r="P248" s="309" t="s">
        <v>730</v>
      </c>
      <c r="Q248" s="309" t="s">
        <v>677</v>
      </c>
      <c r="R248" s="311">
        <v>43388</v>
      </c>
      <c r="S248" s="311">
        <v>43373</v>
      </c>
      <c r="T248" s="309" t="s">
        <v>989</v>
      </c>
    </row>
    <row r="249" spans="1:20" ht="409.5">
      <c r="A249" s="309" t="s">
        <v>612</v>
      </c>
      <c r="B249" s="310">
        <v>43282</v>
      </c>
      <c r="C249" s="311">
        <v>43373</v>
      </c>
      <c r="D249" s="309" t="s">
        <v>357</v>
      </c>
      <c r="E249" s="309" t="s">
        <v>755</v>
      </c>
      <c r="F249" s="309" t="s">
        <v>53</v>
      </c>
      <c r="G249" s="309" t="s">
        <v>756</v>
      </c>
      <c r="H249" s="309" t="s">
        <v>705</v>
      </c>
      <c r="I249" s="309" t="s">
        <v>754</v>
      </c>
      <c r="J249" s="309" t="s">
        <v>355</v>
      </c>
      <c r="K249" s="309" t="s">
        <v>697</v>
      </c>
      <c r="L249" s="309" t="s">
        <v>975</v>
      </c>
      <c r="M249" s="309" t="s">
        <v>616</v>
      </c>
      <c r="N249" s="314">
        <v>0.3248</v>
      </c>
      <c r="O249" s="309" t="s">
        <v>47</v>
      </c>
      <c r="P249" s="309" t="s">
        <v>676</v>
      </c>
      <c r="Q249" s="309" t="s">
        <v>677</v>
      </c>
      <c r="R249" s="311">
        <v>43388</v>
      </c>
      <c r="S249" s="311">
        <v>43373</v>
      </c>
      <c r="T249" s="309" t="s">
        <v>989</v>
      </c>
    </row>
    <row r="250" spans="1:20" ht="409.5">
      <c r="A250" s="309" t="s">
        <v>612</v>
      </c>
      <c r="B250" s="310">
        <v>43282</v>
      </c>
      <c r="C250" s="311">
        <v>43373</v>
      </c>
      <c r="D250" s="309" t="s">
        <v>362</v>
      </c>
      <c r="E250" s="309" t="s">
        <v>757</v>
      </c>
      <c r="F250" s="309" t="s">
        <v>53</v>
      </c>
      <c r="G250" s="309" t="s">
        <v>758</v>
      </c>
      <c r="H250" s="309" t="s">
        <v>705</v>
      </c>
      <c r="I250" s="309" t="s">
        <v>754</v>
      </c>
      <c r="J250" s="309" t="s">
        <v>355</v>
      </c>
      <c r="K250" s="309" t="s">
        <v>697</v>
      </c>
      <c r="L250" s="309" t="s">
        <v>896</v>
      </c>
      <c r="M250" s="309" t="s">
        <v>977</v>
      </c>
      <c r="N250" s="314">
        <v>0.2166</v>
      </c>
      <c r="O250" s="309" t="s">
        <v>47</v>
      </c>
      <c r="P250" s="309" t="s">
        <v>759</v>
      </c>
      <c r="Q250" s="309" t="s">
        <v>677</v>
      </c>
      <c r="R250" s="311">
        <v>43388</v>
      </c>
      <c r="S250" s="311">
        <v>43373</v>
      </c>
      <c r="T250" s="309" t="s">
        <v>989</v>
      </c>
    </row>
    <row r="251" spans="1:20" ht="409.5">
      <c r="A251" s="203">
        <v>2018</v>
      </c>
      <c r="B251" s="315">
        <v>43282</v>
      </c>
      <c r="C251" s="315">
        <v>43373</v>
      </c>
      <c r="D251" s="203" t="s">
        <v>914</v>
      </c>
      <c r="E251" s="203" t="s">
        <v>915</v>
      </c>
      <c r="F251" s="203" t="s">
        <v>61</v>
      </c>
      <c r="G251" s="203" t="s">
        <v>504</v>
      </c>
      <c r="H251" s="203" t="s">
        <v>916</v>
      </c>
      <c r="I251" s="203" t="s">
        <v>506</v>
      </c>
      <c r="J251" s="203" t="s">
        <v>384</v>
      </c>
      <c r="K251" s="203">
        <v>660</v>
      </c>
      <c r="L251" s="203">
        <v>85</v>
      </c>
      <c r="M251" s="203">
        <v>0</v>
      </c>
      <c r="N251" s="316">
        <v>1</v>
      </c>
      <c r="O251" s="203" t="s">
        <v>47</v>
      </c>
      <c r="P251" s="203" t="s">
        <v>919</v>
      </c>
      <c r="Q251" s="203" t="s">
        <v>837</v>
      </c>
      <c r="R251" s="315">
        <v>43388</v>
      </c>
      <c r="S251" s="315">
        <v>43373</v>
      </c>
      <c r="T251" s="199" t="s">
        <v>989</v>
      </c>
    </row>
    <row r="252" spans="1:20" ht="409.5">
      <c r="A252" s="203">
        <v>2018</v>
      </c>
      <c r="B252" s="315">
        <v>43282</v>
      </c>
      <c r="C252" s="315">
        <v>43373</v>
      </c>
      <c r="D252" s="203" t="s">
        <v>914</v>
      </c>
      <c r="E252" s="203" t="s">
        <v>920</v>
      </c>
      <c r="F252" s="203" t="s">
        <v>61</v>
      </c>
      <c r="G252" s="203" t="s">
        <v>504</v>
      </c>
      <c r="H252" s="203" t="s">
        <v>921</v>
      </c>
      <c r="I252" s="203" t="s">
        <v>506</v>
      </c>
      <c r="J252" s="203" t="s">
        <v>384</v>
      </c>
      <c r="K252" s="203">
        <v>280</v>
      </c>
      <c r="L252" s="203">
        <v>23</v>
      </c>
      <c r="M252" s="203">
        <v>0</v>
      </c>
      <c r="N252" s="316">
        <v>1</v>
      </c>
      <c r="O252" s="203" t="s">
        <v>47</v>
      </c>
      <c r="P252" s="203" t="s">
        <v>919</v>
      </c>
      <c r="Q252" s="203" t="s">
        <v>837</v>
      </c>
      <c r="R252" s="315">
        <v>43388</v>
      </c>
      <c r="S252" s="315">
        <v>43373</v>
      </c>
      <c r="T252" s="199" t="s">
        <v>989</v>
      </c>
    </row>
    <row r="253" spans="1:20" ht="409.5">
      <c r="A253" s="317">
        <v>2018</v>
      </c>
      <c r="B253" s="318">
        <v>43282</v>
      </c>
      <c r="C253" s="318">
        <v>43373</v>
      </c>
      <c r="D253" s="317" t="s">
        <v>646</v>
      </c>
      <c r="E253" s="317" t="s">
        <v>380</v>
      </c>
      <c r="F253" s="317" t="s">
        <v>61</v>
      </c>
      <c r="G253" s="317" t="s">
        <v>647</v>
      </c>
      <c r="H253" s="317" t="s">
        <v>940</v>
      </c>
      <c r="I253" s="317" t="s">
        <v>383</v>
      </c>
      <c r="J253" s="317" t="s">
        <v>384</v>
      </c>
      <c r="K253" s="317" t="s">
        <v>649</v>
      </c>
      <c r="L253" s="317">
        <v>700</v>
      </c>
      <c r="M253" s="317" t="s">
        <v>103</v>
      </c>
      <c r="N253" s="317">
        <v>26</v>
      </c>
      <c r="O253" s="317" t="s">
        <v>47</v>
      </c>
      <c r="P253" s="317" t="s">
        <v>650</v>
      </c>
      <c r="Q253" s="317" t="s">
        <v>451</v>
      </c>
      <c r="R253" s="318">
        <v>43388</v>
      </c>
      <c r="S253" s="318">
        <v>43373</v>
      </c>
      <c r="T253" s="319" t="s">
        <v>989</v>
      </c>
    </row>
    <row r="254" spans="1:20" ht="395.25">
      <c r="A254" s="309" t="s">
        <v>612</v>
      </c>
      <c r="B254" s="309" t="s">
        <v>613</v>
      </c>
      <c r="C254" s="309" t="s">
        <v>614</v>
      </c>
      <c r="D254" s="309" t="s">
        <v>452</v>
      </c>
      <c r="E254" s="309" t="s">
        <v>847</v>
      </c>
      <c r="F254" s="309" t="s">
        <v>848</v>
      </c>
      <c r="G254" s="309" t="s">
        <v>849</v>
      </c>
      <c r="H254" s="309" t="s">
        <v>979</v>
      </c>
      <c r="I254" s="309" t="s">
        <v>850</v>
      </c>
      <c r="J254" s="309" t="s">
        <v>851</v>
      </c>
      <c r="K254" s="309" t="s">
        <v>980</v>
      </c>
      <c r="L254" s="309" t="s">
        <v>998</v>
      </c>
      <c r="M254" s="309" t="s">
        <v>999</v>
      </c>
      <c r="N254" s="309" t="s">
        <v>1000</v>
      </c>
      <c r="O254" s="309" t="s">
        <v>47</v>
      </c>
      <c r="P254" s="309" t="s">
        <v>856</v>
      </c>
      <c r="Q254" s="309" t="s">
        <v>981</v>
      </c>
      <c r="R254" s="309" t="s">
        <v>992</v>
      </c>
      <c r="S254" s="309" t="s">
        <v>614</v>
      </c>
      <c r="T254" s="309" t="s">
        <v>993</v>
      </c>
    </row>
    <row r="255" spans="1:20" ht="395.25">
      <c r="A255" s="309" t="s">
        <v>612</v>
      </c>
      <c r="B255" s="309" t="s">
        <v>1001</v>
      </c>
      <c r="C255" s="309" t="s">
        <v>995</v>
      </c>
      <c r="D255" s="309" t="s">
        <v>452</v>
      </c>
      <c r="E255" s="309" t="s">
        <v>847</v>
      </c>
      <c r="F255" s="309" t="s">
        <v>848</v>
      </c>
      <c r="G255" s="309" t="s">
        <v>849</v>
      </c>
      <c r="H255" s="309" t="s">
        <v>979</v>
      </c>
      <c r="I255" s="309" t="s">
        <v>850</v>
      </c>
      <c r="J255" s="309" t="s">
        <v>851</v>
      </c>
      <c r="K255" s="309" t="s">
        <v>980</v>
      </c>
      <c r="L255" s="309" t="s">
        <v>1002</v>
      </c>
      <c r="M255" s="309" t="s">
        <v>1003</v>
      </c>
      <c r="N255" s="309" t="s">
        <v>1004</v>
      </c>
      <c r="O255" s="309" t="s">
        <v>47</v>
      </c>
      <c r="P255" s="309" t="s">
        <v>856</v>
      </c>
      <c r="Q255" s="309" t="s">
        <v>981</v>
      </c>
      <c r="R255" s="309" t="s">
        <v>994</v>
      </c>
      <c r="S255" s="309" t="s">
        <v>995</v>
      </c>
      <c r="T255" s="309" t="s">
        <v>996</v>
      </c>
    </row>
    <row r="256" spans="1:20" ht="409.5">
      <c r="A256" s="309" t="s">
        <v>612</v>
      </c>
      <c r="B256" s="309" t="s">
        <v>864</v>
      </c>
      <c r="C256" s="309" t="s">
        <v>865</v>
      </c>
      <c r="D256" s="309" t="s">
        <v>452</v>
      </c>
      <c r="E256" s="309" t="s">
        <v>847</v>
      </c>
      <c r="F256" s="309" t="s">
        <v>848</v>
      </c>
      <c r="G256" s="309" t="s">
        <v>849</v>
      </c>
      <c r="H256" s="309" t="s">
        <v>979</v>
      </c>
      <c r="I256" s="309" t="s">
        <v>850</v>
      </c>
      <c r="J256" s="309" t="s">
        <v>851</v>
      </c>
      <c r="K256" s="309" t="s">
        <v>980</v>
      </c>
      <c r="L256" s="309" t="s">
        <v>982</v>
      </c>
      <c r="M256" s="309" t="s">
        <v>983</v>
      </c>
      <c r="N256" s="309" t="s">
        <v>984</v>
      </c>
      <c r="O256" s="309" t="s">
        <v>47</v>
      </c>
      <c r="P256" s="309" t="s">
        <v>856</v>
      </c>
      <c r="Q256" s="309" t="s">
        <v>981</v>
      </c>
      <c r="R256" s="309" t="s">
        <v>869</v>
      </c>
      <c r="S256" s="309" t="s">
        <v>865</v>
      </c>
      <c r="T256" s="309" t="s">
        <v>997</v>
      </c>
    </row>
    <row r="257" spans="1:20" ht="409.5">
      <c r="A257" s="309" t="s">
        <v>612</v>
      </c>
      <c r="B257" s="309" t="s">
        <v>864</v>
      </c>
      <c r="C257" s="309" t="s">
        <v>865</v>
      </c>
      <c r="D257" s="309" t="s">
        <v>486</v>
      </c>
      <c r="E257" s="309" t="s">
        <v>487</v>
      </c>
      <c r="F257" s="309" t="s">
        <v>53</v>
      </c>
      <c r="G257" s="309" t="s">
        <v>857</v>
      </c>
      <c r="H257" s="309" t="s">
        <v>670</v>
      </c>
      <c r="I257" s="309" t="s">
        <v>490</v>
      </c>
      <c r="J257" s="309" t="s">
        <v>384</v>
      </c>
      <c r="K257" s="309" t="s">
        <v>952</v>
      </c>
      <c r="L257" s="309" t="s">
        <v>912</v>
      </c>
      <c r="M257" s="309" t="s">
        <v>491</v>
      </c>
      <c r="N257" s="309" t="s">
        <v>986</v>
      </c>
      <c r="O257" s="309" t="s">
        <v>47</v>
      </c>
      <c r="P257" s="309" t="s">
        <v>671</v>
      </c>
      <c r="Q257" s="309" t="s">
        <v>493</v>
      </c>
      <c r="R257" s="309" t="s">
        <v>869</v>
      </c>
      <c r="S257" s="309" t="s">
        <v>865</v>
      </c>
      <c r="T257" s="309" t="s">
        <v>987</v>
      </c>
    </row>
    <row r="258" spans="1:20" ht="409.5">
      <c r="A258" s="309" t="s">
        <v>612</v>
      </c>
      <c r="B258" s="309" t="s">
        <v>864</v>
      </c>
      <c r="C258" s="309" t="s">
        <v>865</v>
      </c>
      <c r="D258" s="309" t="s">
        <v>133</v>
      </c>
      <c r="E258" s="309" t="s">
        <v>37</v>
      </c>
      <c r="F258" s="309" t="s">
        <v>609</v>
      </c>
      <c r="G258" s="309" t="s">
        <v>21</v>
      </c>
      <c r="H258" s="309" t="s">
        <v>134</v>
      </c>
      <c r="I258" s="309" t="s">
        <v>23</v>
      </c>
      <c r="J258" s="309" t="s">
        <v>24</v>
      </c>
      <c r="K258" s="309" t="s">
        <v>563</v>
      </c>
      <c r="L258" s="309" t="s">
        <v>923</v>
      </c>
      <c r="M258" s="309" t="s">
        <v>616</v>
      </c>
      <c r="N258" s="309" t="s">
        <v>924</v>
      </c>
      <c r="O258" s="309" t="s">
        <v>47</v>
      </c>
      <c r="P258" s="309" t="s">
        <v>244</v>
      </c>
      <c r="Q258" s="309" t="s">
        <v>249</v>
      </c>
      <c r="R258" s="309" t="s">
        <v>869</v>
      </c>
      <c r="S258" s="309" t="s">
        <v>865</v>
      </c>
      <c r="T258" s="309" t="s">
        <v>989</v>
      </c>
    </row>
    <row r="259" spans="1:20" ht="409.5">
      <c r="A259" s="309" t="s">
        <v>612</v>
      </c>
      <c r="B259" s="309" t="s">
        <v>864</v>
      </c>
      <c r="C259" s="309" t="s">
        <v>865</v>
      </c>
      <c r="D259" s="309" t="s">
        <v>135</v>
      </c>
      <c r="E259" s="309" t="s">
        <v>38</v>
      </c>
      <c r="F259" s="309" t="s">
        <v>609</v>
      </c>
      <c r="G259" s="309" t="s">
        <v>21</v>
      </c>
      <c r="H259" s="309" t="s">
        <v>134</v>
      </c>
      <c r="I259" s="309" t="s">
        <v>26</v>
      </c>
      <c r="J259" s="309" t="s">
        <v>24</v>
      </c>
      <c r="K259" s="309" t="s">
        <v>563</v>
      </c>
      <c r="L259" s="309" t="s">
        <v>925</v>
      </c>
      <c r="M259" s="309" t="s">
        <v>616</v>
      </c>
      <c r="N259" s="309" t="s">
        <v>926</v>
      </c>
      <c r="O259" s="309" t="s">
        <v>47</v>
      </c>
      <c r="P259" s="309" t="s">
        <v>244</v>
      </c>
      <c r="Q259" s="309" t="s">
        <v>249</v>
      </c>
      <c r="R259" s="309" t="s">
        <v>869</v>
      </c>
      <c r="S259" s="309" t="s">
        <v>865</v>
      </c>
      <c r="T259" s="309" t="s">
        <v>989</v>
      </c>
    </row>
    <row r="260" spans="1:20" ht="409.5">
      <c r="A260" s="309" t="s">
        <v>612</v>
      </c>
      <c r="B260" s="309" t="s">
        <v>864</v>
      </c>
      <c r="C260" s="309" t="s">
        <v>865</v>
      </c>
      <c r="D260" s="309" t="s">
        <v>136</v>
      </c>
      <c r="E260" s="309" t="s">
        <v>39</v>
      </c>
      <c r="F260" s="309" t="s">
        <v>609</v>
      </c>
      <c r="G260" s="309" t="s">
        <v>21</v>
      </c>
      <c r="H260" s="309" t="s">
        <v>134</v>
      </c>
      <c r="I260" s="309" t="s">
        <v>28</v>
      </c>
      <c r="J260" s="309" t="s">
        <v>24</v>
      </c>
      <c r="K260" s="309" t="s">
        <v>563</v>
      </c>
      <c r="L260" s="309" t="s">
        <v>927</v>
      </c>
      <c r="M260" s="309" t="s">
        <v>616</v>
      </c>
      <c r="N260" s="309" t="s">
        <v>928</v>
      </c>
      <c r="O260" s="309" t="s">
        <v>47</v>
      </c>
      <c r="P260" s="309" t="s">
        <v>244</v>
      </c>
      <c r="Q260" s="309" t="s">
        <v>249</v>
      </c>
      <c r="R260" s="309" t="s">
        <v>869</v>
      </c>
      <c r="S260" s="309" t="s">
        <v>865</v>
      </c>
      <c r="T260" s="309" t="s">
        <v>989</v>
      </c>
    </row>
    <row r="261" spans="1:20" ht="76.5">
      <c r="A261" s="309" t="s">
        <v>612</v>
      </c>
      <c r="B261" s="309" t="s">
        <v>864</v>
      </c>
      <c r="C261" s="309" t="s">
        <v>865</v>
      </c>
      <c r="D261" s="309" t="s">
        <v>137</v>
      </c>
      <c r="E261" s="309" t="s">
        <v>40</v>
      </c>
      <c r="F261" s="309" t="s">
        <v>609</v>
      </c>
      <c r="G261" s="309" t="s">
        <v>21</v>
      </c>
      <c r="H261" s="309" t="s">
        <v>134</v>
      </c>
      <c r="I261" s="309" t="s">
        <v>30</v>
      </c>
      <c r="J261" s="309" t="s">
        <v>24</v>
      </c>
      <c r="K261" s="309" t="s">
        <v>563</v>
      </c>
      <c r="L261" s="309" t="s">
        <v>929</v>
      </c>
      <c r="M261" s="309" t="s">
        <v>930</v>
      </c>
      <c r="N261" s="309" t="s">
        <v>931</v>
      </c>
      <c r="O261" s="309" t="s">
        <v>47</v>
      </c>
      <c r="P261" s="309" t="s">
        <v>244</v>
      </c>
      <c r="Q261" s="309" t="s">
        <v>249</v>
      </c>
      <c r="R261" s="309" t="s">
        <v>869</v>
      </c>
      <c r="S261" s="309" t="s">
        <v>865</v>
      </c>
      <c r="T261" s="309" t="s">
        <v>1005</v>
      </c>
    </row>
    <row r="262" spans="1:20" ht="409.5">
      <c r="A262" s="309" t="s">
        <v>612</v>
      </c>
      <c r="B262" s="309" t="s">
        <v>864</v>
      </c>
      <c r="C262" s="309" t="s">
        <v>865</v>
      </c>
      <c r="D262" s="309" t="s">
        <v>31</v>
      </c>
      <c r="E262" s="309" t="s">
        <v>41</v>
      </c>
      <c r="F262" s="309" t="s">
        <v>609</v>
      </c>
      <c r="G262" s="309" t="s">
        <v>21</v>
      </c>
      <c r="H262" s="309" t="s">
        <v>134</v>
      </c>
      <c r="I262" s="309" t="s">
        <v>32</v>
      </c>
      <c r="J262" s="309" t="s">
        <v>24</v>
      </c>
      <c r="K262" s="309" t="s">
        <v>563</v>
      </c>
      <c r="L262" s="309" t="s">
        <v>933</v>
      </c>
      <c r="M262" s="309" t="s">
        <v>616</v>
      </c>
      <c r="N262" s="309" t="s">
        <v>934</v>
      </c>
      <c r="O262" s="309" t="s">
        <v>47</v>
      </c>
      <c r="P262" s="309" t="s">
        <v>244</v>
      </c>
      <c r="Q262" s="309" t="s">
        <v>249</v>
      </c>
      <c r="R262" s="309" t="s">
        <v>869</v>
      </c>
      <c r="S262" s="309" t="s">
        <v>865</v>
      </c>
      <c r="T262" s="309" t="s">
        <v>989</v>
      </c>
    </row>
    <row r="263" spans="1:20" ht="409.5">
      <c r="A263" s="309" t="s">
        <v>612</v>
      </c>
      <c r="B263" s="309" t="s">
        <v>864</v>
      </c>
      <c r="C263" s="309" t="s">
        <v>865</v>
      </c>
      <c r="D263" s="309" t="s">
        <v>138</v>
      </c>
      <c r="E263" s="309" t="s">
        <v>42</v>
      </c>
      <c r="F263" s="309" t="s">
        <v>609</v>
      </c>
      <c r="G263" s="309" t="s">
        <v>21</v>
      </c>
      <c r="H263" s="309" t="s">
        <v>134</v>
      </c>
      <c r="I263" s="309" t="s">
        <v>34</v>
      </c>
      <c r="J263" s="309" t="s">
        <v>24</v>
      </c>
      <c r="K263" s="309" t="s">
        <v>563</v>
      </c>
      <c r="L263" s="309" t="s">
        <v>935</v>
      </c>
      <c r="M263" s="309" t="s">
        <v>616</v>
      </c>
      <c r="N263" s="309" t="s">
        <v>936</v>
      </c>
      <c r="O263" s="309" t="s">
        <v>47</v>
      </c>
      <c r="P263" s="309" t="s">
        <v>244</v>
      </c>
      <c r="Q263" s="309" t="s">
        <v>249</v>
      </c>
      <c r="R263" s="309" t="s">
        <v>869</v>
      </c>
      <c r="S263" s="309" t="s">
        <v>865</v>
      </c>
      <c r="T263" s="309" t="s">
        <v>989</v>
      </c>
    </row>
    <row r="264" spans="1:20" ht="409.5">
      <c r="A264" s="309" t="s">
        <v>612</v>
      </c>
      <c r="B264" s="309" t="s">
        <v>864</v>
      </c>
      <c r="C264" s="309" t="s">
        <v>865</v>
      </c>
      <c r="D264" s="309" t="s">
        <v>139</v>
      </c>
      <c r="E264" s="309" t="s">
        <v>245</v>
      </c>
      <c r="F264" s="309" t="s">
        <v>609</v>
      </c>
      <c r="G264" s="309" t="s">
        <v>21</v>
      </c>
      <c r="H264" s="309" t="s">
        <v>134</v>
      </c>
      <c r="I264" s="309" t="s">
        <v>36</v>
      </c>
      <c r="J264" s="309" t="s">
        <v>24</v>
      </c>
      <c r="K264" s="309" t="s">
        <v>563</v>
      </c>
      <c r="L264" s="309" t="s">
        <v>937</v>
      </c>
      <c r="M264" s="309" t="s">
        <v>616</v>
      </c>
      <c r="N264" s="309" t="s">
        <v>938</v>
      </c>
      <c r="O264" s="309" t="s">
        <v>47</v>
      </c>
      <c r="P264" s="309" t="s">
        <v>244</v>
      </c>
      <c r="Q264" s="309" t="s">
        <v>249</v>
      </c>
      <c r="R264" s="309" t="s">
        <v>869</v>
      </c>
      <c r="S264" s="309" t="s">
        <v>865</v>
      </c>
      <c r="T264" s="309" t="s">
        <v>989</v>
      </c>
    </row>
    <row r="265" spans="1:20" ht="165.75">
      <c r="A265" s="309" t="s">
        <v>612</v>
      </c>
      <c r="B265" s="309" t="s">
        <v>864</v>
      </c>
      <c r="C265" s="309" t="s">
        <v>865</v>
      </c>
      <c r="D265" s="309" t="s">
        <v>246</v>
      </c>
      <c r="E265" s="309" t="s">
        <v>247</v>
      </c>
      <c r="F265" s="309" t="s">
        <v>609</v>
      </c>
      <c r="G265" s="309" t="s">
        <v>21</v>
      </c>
      <c r="H265" s="309" t="s">
        <v>134</v>
      </c>
      <c r="I265" s="309" t="s">
        <v>248</v>
      </c>
      <c r="J265" s="309" t="s">
        <v>24</v>
      </c>
      <c r="K265" s="309" t="s">
        <v>563</v>
      </c>
      <c r="L265" s="309" t="s">
        <v>616</v>
      </c>
      <c r="M265" s="309" t="s">
        <v>616</v>
      </c>
      <c r="N265" s="309" t="s">
        <v>617</v>
      </c>
      <c r="O265" s="309" t="s">
        <v>47</v>
      </c>
      <c r="P265" s="309" t="s">
        <v>244</v>
      </c>
      <c r="Q265" s="309" t="s">
        <v>249</v>
      </c>
      <c r="R265" s="309" t="s">
        <v>869</v>
      </c>
      <c r="S265" s="309" t="s">
        <v>865</v>
      </c>
      <c r="T265" s="309" t="s">
        <v>939</v>
      </c>
    </row>
    <row r="266" spans="1:21" ht="270">
      <c r="A266" s="9">
        <v>2018</v>
      </c>
      <c r="B266" s="289">
        <v>43374</v>
      </c>
      <c r="C266" s="289">
        <v>43465</v>
      </c>
      <c r="D266" s="286" t="s">
        <v>866</v>
      </c>
      <c r="E266" s="9" t="s">
        <v>190</v>
      </c>
      <c r="F266" s="9" t="s">
        <v>53</v>
      </c>
      <c r="G266" s="9" t="s">
        <v>191</v>
      </c>
      <c r="H266" s="9" t="s">
        <v>192</v>
      </c>
      <c r="I266" s="9" t="s">
        <v>193</v>
      </c>
      <c r="J266" s="9" t="s">
        <v>44</v>
      </c>
      <c r="K266" s="286" t="s">
        <v>621</v>
      </c>
      <c r="L266" s="9" t="s">
        <v>867</v>
      </c>
      <c r="M266" s="321">
        <v>0</v>
      </c>
      <c r="N266" s="321">
        <v>1</v>
      </c>
      <c r="O266" s="9" t="s">
        <v>47</v>
      </c>
      <c r="P266" s="288" t="s">
        <v>196</v>
      </c>
      <c r="Q266" s="288" t="s">
        <v>1006</v>
      </c>
      <c r="R266" s="289">
        <v>43483</v>
      </c>
      <c r="S266" s="289">
        <v>43465</v>
      </c>
      <c r="T266" s="288" t="s">
        <v>1007</v>
      </c>
      <c r="U266" s="320"/>
    </row>
    <row r="267" spans="1:21" ht="270">
      <c r="A267" s="9">
        <v>2018</v>
      </c>
      <c r="B267" s="289">
        <v>43374</v>
      </c>
      <c r="C267" s="289">
        <v>43465</v>
      </c>
      <c r="D267" s="286" t="s">
        <v>197</v>
      </c>
      <c r="E267" s="9" t="s">
        <v>198</v>
      </c>
      <c r="F267" s="9" t="s">
        <v>53</v>
      </c>
      <c r="G267" s="9" t="s">
        <v>199</v>
      </c>
      <c r="H267" s="9" t="s">
        <v>200</v>
      </c>
      <c r="I267" s="9" t="s">
        <v>201</v>
      </c>
      <c r="J267" s="9" t="s">
        <v>46</v>
      </c>
      <c r="K267" s="286" t="s">
        <v>621</v>
      </c>
      <c r="L267" s="9" t="s">
        <v>622</v>
      </c>
      <c r="M267" s="321">
        <v>0</v>
      </c>
      <c r="N267" s="322">
        <v>1</v>
      </c>
      <c r="O267" s="9" t="s">
        <v>47</v>
      </c>
      <c r="P267" s="288" t="s">
        <v>196</v>
      </c>
      <c r="Q267" s="288" t="s">
        <v>1006</v>
      </c>
      <c r="R267" s="289">
        <v>43483</v>
      </c>
      <c r="S267" s="289">
        <v>43465</v>
      </c>
      <c r="T267" s="288" t="s">
        <v>1007</v>
      </c>
      <c r="U267" s="320"/>
    </row>
    <row r="268" spans="1:21" ht="252" customHeight="1">
      <c r="A268" s="9">
        <v>2018</v>
      </c>
      <c r="B268" s="289">
        <v>43374</v>
      </c>
      <c r="C268" s="289">
        <v>43465</v>
      </c>
      <c r="D268" s="286" t="s">
        <v>203</v>
      </c>
      <c r="E268" s="9" t="s">
        <v>204</v>
      </c>
      <c r="F268" s="9" t="s">
        <v>53</v>
      </c>
      <c r="G268" s="9" t="s">
        <v>205</v>
      </c>
      <c r="H268" s="9" t="s">
        <v>206</v>
      </c>
      <c r="I268" s="9" t="s">
        <v>207</v>
      </c>
      <c r="J268" s="9" t="s">
        <v>44</v>
      </c>
      <c r="K268" s="286" t="s">
        <v>621</v>
      </c>
      <c r="L268" s="323" t="s">
        <v>871</v>
      </c>
      <c r="M268" s="321">
        <v>0</v>
      </c>
      <c r="N268" s="8">
        <v>1</v>
      </c>
      <c r="O268" s="9" t="s">
        <v>47</v>
      </c>
      <c r="P268" s="288" t="s">
        <v>196</v>
      </c>
      <c r="Q268" s="288" t="s">
        <v>1006</v>
      </c>
      <c r="R268" s="289">
        <v>43483</v>
      </c>
      <c r="S268" s="289">
        <v>43465</v>
      </c>
      <c r="T268" s="288" t="s">
        <v>1007</v>
      </c>
      <c r="U268" s="320"/>
    </row>
    <row r="269" spans="1:21" ht="270">
      <c r="A269" s="9">
        <v>2018</v>
      </c>
      <c r="B269" s="289">
        <v>43374</v>
      </c>
      <c r="C269" s="289">
        <v>43465</v>
      </c>
      <c r="D269" s="286" t="s">
        <v>209</v>
      </c>
      <c r="E269" s="9" t="s">
        <v>625</v>
      </c>
      <c r="F269" s="9" t="s">
        <v>53</v>
      </c>
      <c r="G269" s="9" t="s">
        <v>626</v>
      </c>
      <c r="H269" s="9" t="s">
        <v>212</v>
      </c>
      <c r="I269" s="9" t="s">
        <v>627</v>
      </c>
      <c r="J269" s="9" t="s">
        <v>46</v>
      </c>
      <c r="K269" s="286" t="s">
        <v>621</v>
      </c>
      <c r="L269" s="9" t="s">
        <v>872</v>
      </c>
      <c r="M269" s="321">
        <v>0</v>
      </c>
      <c r="N269" s="8">
        <v>1.98</v>
      </c>
      <c r="O269" s="9" t="s">
        <v>47</v>
      </c>
      <c r="P269" s="288" t="s">
        <v>196</v>
      </c>
      <c r="Q269" s="288" t="s">
        <v>1006</v>
      </c>
      <c r="R269" s="289">
        <v>43483</v>
      </c>
      <c r="S269" s="289">
        <v>43465</v>
      </c>
      <c r="T269" s="288" t="s">
        <v>1007</v>
      </c>
      <c r="U269" s="320"/>
    </row>
    <row r="270" spans="1:21" ht="270">
      <c r="A270" s="9">
        <v>2018</v>
      </c>
      <c r="B270" s="289">
        <v>43374</v>
      </c>
      <c r="C270" s="289">
        <v>43465</v>
      </c>
      <c r="D270" s="286" t="s">
        <v>630</v>
      </c>
      <c r="E270" s="9" t="s">
        <v>216</v>
      </c>
      <c r="F270" s="9" t="s">
        <v>53</v>
      </c>
      <c r="G270" s="9" t="s">
        <v>217</v>
      </c>
      <c r="H270" s="299" t="s">
        <v>631</v>
      </c>
      <c r="I270" s="9" t="s">
        <v>219</v>
      </c>
      <c r="J270" s="9" t="s">
        <v>46</v>
      </c>
      <c r="K270" s="286" t="s">
        <v>621</v>
      </c>
      <c r="L270" s="9" t="s">
        <v>632</v>
      </c>
      <c r="M270" s="321">
        <v>0</v>
      </c>
      <c r="N270" s="324">
        <v>1</v>
      </c>
      <c r="O270" s="9" t="s">
        <v>47</v>
      </c>
      <c r="P270" s="288" t="s">
        <v>196</v>
      </c>
      <c r="Q270" s="288" t="s">
        <v>1006</v>
      </c>
      <c r="R270" s="289">
        <v>43483</v>
      </c>
      <c r="S270" s="289">
        <v>43465</v>
      </c>
      <c r="T270" s="288" t="s">
        <v>1007</v>
      </c>
      <c r="U270" s="320"/>
    </row>
    <row r="271" spans="1:21" ht="270">
      <c r="A271" s="9">
        <v>2018</v>
      </c>
      <c r="B271" s="289">
        <v>43374</v>
      </c>
      <c r="C271" s="289">
        <v>43465</v>
      </c>
      <c r="D271" s="286" t="s">
        <v>809</v>
      </c>
      <c r="E271" s="9" t="s">
        <v>228</v>
      </c>
      <c r="F271" s="9" t="s">
        <v>53</v>
      </c>
      <c r="G271" s="9" t="s">
        <v>880</v>
      </c>
      <c r="H271" s="9" t="s">
        <v>881</v>
      </c>
      <c r="I271" s="9" t="s">
        <v>383</v>
      </c>
      <c r="J271" s="9" t="s">
        <v>46</v>
      </c>
      <c r="K271" s="286" t="s">
        <v>621</v>
      </c>
      <c r="L271" s="321" t="s">
        <v>810</v>
      </c>
      <c r="M271" s="321">
        <v>0</v>
      </c>
      <c r="N271" s="8">
        <v>1.086</v>
      </c>
      <c r="O271" s="9" t="s">
        <v>47</v>
      </c>
      <c r="P271" s="288" t="s">
        <v>196</v>
      </c>
      <c r="Q271" s="288" t="s">
        <v>1006</v>
      </c>
      <c r="R271" s="289">
        <v>43483</v>
      </c>
      <c r="S271" s="289">
        <v>43465</v>
      </c>
      <c r="T271" s="288" t="s">
        <v>1007</v>
      </c>
      <c r="U271" s="320"/>
    </row>
    <row r="272" spans="1:21" ht="270">
      <c r="A272" s="9">
        <v>2018</v>
      </c>
      <c r="B272" s="289">
        <v>43374</v>
      </c>
      <c r="C272" s="289">
        <v>43465</v>
      </c>
      <c r="D272" s="9" t="s">
        <v>233</v>
      </c>
      <c r="E272" s="9" t="s">
        <v>884</v>
      </c>
      <c r="F272" s="9" t="s">
        <v>53</v>
      </c>
      <c r="G272" s="9" t="s">
        <v>885</v>
      </c>
      <c r="H272" s="9" t="s">
        <v>886</v>
      </c>
      <c r="I272" s="9" t="s">
        <v>490</v>
      </c>
      <c r="J272" s="9" t="s">
        <v>46</v>
      </c>
      <c r="K272" s="286" t="s">
        <v>621</v>
      </c>
      <c r="L272" s="9" t="s">
        <v>887</v>
      </c>
      <c r="M272" s="321">
        <v>0</v>
      </c>
      <c r="N272" s="8">
        <v>1</v>
      </c>
      <c r="O272" s="9" t="s">
        <v>47</v>
      </c>
      <c r="P272" s="288" t="s">
        <v>196</v>
      </c>
      <c r="Q272" s="288" t="s">
        <v>1006</v>
      </c>
      <c r="R272" s="289">
        <v>43483</v>
      </c>
      <c r="S272" s="289">
        <v>43465</v>
      </c>
      <c r="T272" s="288" t="s">
        <v>1007</v>
      </c>
      <c r="U272" s="320"/>
    </row>
    <row r="273" spans="1:20" ht="285">
      <c r="A273" s="26">
        <v>2018</v>
      </c>
      <c r="B273" s="283">
        <v>43374</v>
      </c>
      <c r="C273" s="283">
        <v>43465</v>
      </c>
      <c r="D273" s="286" t="s">
        <v>651</v>
      </c>
      <c r="E273" s="19" t="s">
        <v>652</v>
      </c>
      <c r="F273" s="21" t="s">
        <v>107</v>
      </c>
      <c r="G273" s="21" t="s">
        <v>653</v>
      </c>
      <c r="H273" s="19" t="s">
        <v>403</v>
      </c>
      <c r="I273" s="19" t="s">
        <v>91</v>
      </c>
      <c r="J273" s="19" t="s">
        <v>92</v>
      </c>
      <c r="K273" s="19" t="s">
        <v>654</v>
      </c>
      <c r="L273" s="21" t="s">
        <v>1008</v>
      </c>
      <c r="M273" s="23">
        <v>0</v>
      </c>
      <c r="N273" s="305">
        <v>0.27</v>
      </c>
      <c r="O273" s="26" t="s">
        <v>47</v>
      </c>
      <c r="P273" s="19" t="s">
        <v>93</v>
      </c>
      <c r="Q273" s="288" t="s">
        <v>1009</v>
      </c>
      <c r="R273" s="283">
        <v>43483</v>
      </c>
      <c r="S273" s="283">
        <v>43465</v>
      </c>
      <c r="T273" s="288" t="s">
        <v>1010</v>
      </c>
    </row>
    <row r="274" spans="1:20" ht="285">
      <c r="A274" s="26">
        <v>2018</v>
      </c>
      <c r="B274" s="283">
        <v>43374</v>
      </c>
      <c r="C274" s="283">
        <v>43465</v>
      </c>
      <c r="D274" s="286" t="s">
        <v>656</v>
      </c>
      <c r="E274" s="19" t="s">
        <v>406</v>
      </c>
      <c r="F274" s="21" t="s">
        <v>107</v>
      </c>
      <c r="G274" s="19" t="s">
        <v>407</v>
      </c>
      <c r="H274" s="19" t="s">
        <v>408</v>
      </c>
      <c r="I274" s="19" t="s">
        <v>94</v>
      </c>
      <c r="J274" s="19" t="s">
        <v>92</v>
      </c>
      <c r="K274" s="19" t="s">
        <v>654</v>
      </c>
      <c r="L274" s="19">
        <v>1400</v>
      </c>
      <c r="M274" s="305">
        <v>-0.09</v>
      </c>
      <c r="N274" s="305">
        <v>0.26</v>
      </c>
      <c r="O274" s="26" t="s">
        <v>47</v>
      </c>
      <c r="P274" s="19" t="s">
        <v>93</v>
      </c>
      <c r="Q274" s="288" t="s">
        <v>1009</v>
      </c>
      <c r="R274" s="283">
        <v>43483</v>
      </c>
      <c r="S274" s="283">
        <v>43465</v>
      </c>
      <c r="T274" s="288" t="s">
        <v>1010</v>
      </c>
    </row>
    <row r="275" spans="1:20" ht="285">
      <c r="A275" s="26">
        <v>2018</v>
      </c>
      <c r="B275" s="283">
        <v>43374</v>
      </c>
      <c r="C275" s="283">
        <v>43465</v>
      </c>
      <c r="D275" s="286" t="s">
        <v>108</v>
      </c>
      <c r="E275" s="19" t="s">
        <v>414</v>
      </c>
      <c r="F275" s="21" t="s">
        <v>107</v>
      </c>
      <c r="G275" s="19" t="s">
        <v>415</v>
      </c>
      <c r="H275" s="19" t="s">
        <v>416</v>
      </c>
      <c r="I275" s="19" t="s">
        <v>417</v>
      </c>
      <c r="J275" s="19" t="s">
        <v>92</v>
      </c>
      <c r="K275" s="19" t="s">
        <v>654</v>
      </c>
      <c r="L275" s="19">
        <v>50</v>
      </c>
      <c r="M275" s="23">
        <v>-0.22</v>
      </c>
      <c r="N275" s="305">
        <v>0.06</v>
      </c>
      <c r="O275" s="26" t="s">
        <v>47</v>
      </c>
      <c r="P275" s="19" t="s">
        <v>65</v>
      </c>
      <c r="Q275" s="288" t="s">
        <v>1009</v>
      </c>
      <c r="R275" s="283">
        <v>43483</v>
      </c>
      <c r="S275" s="283">
        <v>43465</v>
      </c>
      <c r="T275" s="288" t="s">
        <v>1010</v>
      </c>
    </row>
    <row r="276" spans="1:20" ht="285">
      <c r="A276" s="26">
        <v>2018</v>
      </c>
      <c r="B276" s="283">
        <v>43374</v>
      </c>
      <c r="C276" s="283">
        <v>43465</v>
      </c>
      <c r="D276" s="307" t="s">
        <v>657</v>
      </c>
      <c r="E276" s="19" t="s">
        <v>658</v>
      </c>
      <c r="F276" s="21" t="s">
        <v>107</v>
      </c>
      <c r="G276" s="19" t="s">
        <v>659</v>
      </c>
      <c r="H276" s="19" t="s">
        <v>660</v>
      </c>
      <c r="I276" s="19" t="s">
        <v>661</v>
      </c>
      <c r="J276" s="19" t="s">
        <v>92</v>
      </c>
      <c r="K276" s="19" t="s">
        <v>654</v>
      </c>
      <c r="L276" s="19">
        <v>700</v>
      </c>
      <c r="M276" s="23">
        <v>0</v>
      </c>
      <c r="N276" s="305">
        <v>0.25</v>
      </c>
      <c r="O276" s="26" t="s">
        <v>47</v>
      </c>
      <c r="P276" s="19" t="s">
        <v>65</v>
      </c>
      <c r="Q276" s="288" t="s">
        <v>1009</v>
      </c>
      <c r="R276" s="283">
        <v>43483</v>
      </c>
      <c r="S276" s="283">
        <v>43465</v>
      </c>
      <c r="T276" s="288" t="s">
        <v>1010</v>
      </c>
    </row>
    <row r="277" spans="1:20" ht="285">
      <c r="A277" s="26">
        <v>2018</v>
      </c>
      <c r="B277" s="283">
        <v>43374</v>
      </c>
      <c r="C277" s="283">
        <v>43465</v>
      </c>
      <c r="D277" s="286" t="s">
        <v>662</v>
      </c>
      <c r="E277" s="19" t="s">
        <v>419</v>
      </c>
      <c r="F277" s="21" t="s">
        <v>107</v>
      </c>
      <c r="G277" s="19" t="s">
        <v>407</v>
      </c>
      <c r="H277" s="19" t="s">
        <v>408</v>
      </c>
      <c r="I277" s="19" t="s">
        <v>94</v>
      </c>
      <c r="J277" s="19" t="s">
        <v>256</v>
      </c>
      <c r="K277" s="19" t="s">
        <v>654</v>
      </c>
      <c r="L277" s="21">
        <v>10</v>
      </c>
      <c r="M277" s="23">
        <v>0</v>
      </c>
      <c r="N277" s="305">
        <v>0</v>
      </c>
      <c r="O277" s="26" t="s">
        <v>47</v>
      </c>
      <c r="P277" s="19" t="s">
        <v>421</v>
      </c>
      <c r="Q277" s="288" t="s">
        <v>1009</v>
      </c>
      <c r="R277" s="283">
        <v>43483</v>
      </c>
      <c r="S277" s="283">
        <v>43465</v>
      </c>
      <c r="T277" s="288" t="s">
        <v>1010</v>
      </c>
    </row>
    <row r="278" spans="1:20" ht="285">
      <c r="A278" s="26">
        <v>2018</v>
      </c>
      <c r="B278" s="283">
        <v>43374</v>
      </c>
      <c r="C278" s="283">
        <v>43465</v>
      </c>
      <c r="D278" s="286" t="s">
        <v>663</v>
      </c>
      <c r="E278" s="19" t="s">
        <v>664</v>
      </c>
      <c r="F278" s="21" t="s">
        <v>107</v>
      </c>
      <c r="G278" s="19" t="s">
        <v>424</v>
      </c>
      <c r="H278" s="19" t="s">
        <v>425</v>
      </c>
      <c r="I278" s="308" t="s">
        <v>426</v>
      </c>
      <c r="J278" s="308" t="s">
        <v>95</v>
      </c>
      <c r="K278" s="19" t="s">
        <v>654</v>
      </c>
      <c r="L278" s="26">
        <v>20</v>
      </c>
      <c r="M278" s="305">
        <v>0</v>
      </c>
      <c r="N278" s="305">
        <v>0.5</v>
      </c>
      <c r="O278" s="26" t="s">
        <v>47</v>
      </c>
      <c r="P278" s="19" t="s">
        <v>65</v>
      </c>
      <c r="Q278" s="288" t="s">
        <v>1009</v>
      </c>
      <c r="R278" s="283">
        <v>43483</v>
      </c>
      <c r="S278" s="283">
        <v>43465</v>
      </c>
      <c r="T278" s="288" t="s">
        <v>1010</v>
      </c>
    </row>
    <row r="279" spans="1:20" ht="285">
      <c r="A279" s="26">
        <v>2018</v>
      </c>
      <c r="B279" s="283">
        <v>43374</v>
      </c>
      <c r="C279" s="283">
        <v>43465</v>
      </c>
      <c r="D279" s="286" t="s">
        <v>427</v>
      </c>
      <c r="E279" s="19" t="s">
        <v>423</v>
      </c>
      <c r="F279" s="21" t="s">
        <v>107</v>
      </c>
      <c r="G279" s="19" t="s">
        <v>428</v>
      </c>
      <c r="H279" s="19" t="s">
        <v>429</v>
      </c>
      <c r="I279" s="308" t="s">
        <v>413</v>
      </c>
      <c r="J279" s="308" t="s">
        <v>95</v>
      </c>
      <c r="K279" s="19" t="s">
        <v>654</v>
      </c>
      <c r="L279" s="155">
        <v>1591</v>
      </c>
      <c r="M279" s="305">
        <v>0</v>
      </c>
      <c r="N279" s="305">
        <v>0.5</v>
      </c>
      <c r="O279" s="26" t="s">
        <v>47</v>
      </c>
      <c r="P279" s="19" t="s">
        <v>65</v>
      </c>
      <c r="Q279" s="288" t="s">
        <v>1009</v>
      </c>
      <c r="R279" s="283">
        <v>43483</v>
      </c>
      <c r="S279" s="283">
        <v>43465</v>
      </c>
      <c r="T279" s="288" t="s">
        <v>1010</v>
      </c>
    </row>
    <row r="280" spans="1:20" ht="285">
      <c r="A280" s="26">
        <v>2018</v>
      </c>
      <c r="B280" s="283">
        <v>43374</v>
      </c>
      <c r="C280" s="283">
        <v>43465</v>
      </c>
      <c r="D280" s="286" t="s">
        <v>665</v>
      </c>
      <c r="E280" s="19" t="s">
        <v>423</v>
      </c>
      <c r="F280" s="21" t="s">
        <v>107</v>
      </c>
      <c r="G280" s="19" t="s">
        <v>431</v>
      </c>
      <c r="H280" s="19" t="s">
        <v>432</v>
      </c>
      <c r="I280" s="308" t="s">
        <v>413</v>
      </c>
      <c r="J280" s="308" t="s">
        <v>95</v>
      </c>
      <c r="K280" s="19" t="s">
        <v>654</v>
      </c>
      <c r="L280" s="26">
        <v>200</v>
      </c>
      <c r="M280" s="305">
        <v>0</v>
      </c>
      <c r="N280" s="305">
        <v>0.5</v>
      </c>
      <c r="O280" s="26" t="s">
        <v>47</v>
      </c>
      <c r="P280" s="19" t="s">
        <v>65</v>
      </c>
      <c r="Q280" s="288" t="s">
        <v>1009</v>
      </c>
      <c r="R280" s="283">
        <v>43483</v>
      </c>
      <c r="S280" s="283">
        <v>43465</v>
      </c>
      <c r="T280" s="288" t="s">
        <v>1010</v>
      </c>
    </row>
    <row r="281" spans="1:20" ht="285">
      <c r="A281" s="26">
        <v>2018</v>
      </c>
      <c r="B281" s="283">
        <v>43374</v>
      </c>
      <c r="C281" s="283">
        <v>43465</v>
      </c>
      <c r="D281" s="286" t="s">
        <v>433</v>
      </c>
      <c r="E281" s="19" t="s">
        <v>423</v>
      </c>
      <c r="F281" s="21" t="s">
        <v>107</v>
      </c>
      <c r="G281" s="19" t="s">
        <v>443</v>
      </c>
      <c r="H281" s="19" t="s">
        <v>403</v>
      </c>
      <c r="I281" s="19" t="s">
        <v>435</v>
      </c>
      <c r="J281" s="308" t="s">
        <v>95</v>
      </c>
      <c r="K281" s="19" t="s">
        <v>654</v>
      </c>
      <c r="L281" s="26">
        <v>200</v>
      </c>
      <c r="M281" s="305">
        <v>0</v>
      </c>
      <c r="N281" s="305">
        <v>0.5</v>
      </c>
      <c r="O281" s="26" t="s">
        <v>47</v>
      </c>
      <c r="P281" s="19" t="s">
        <v>65</v>
      </c>
      <c r="Q281" s="288" t="s">
        <v>1009</v>
      </c>
      <c r="R281" s="283">
        <v>43483</v>
      </c>
      <c r="S281" s="283">
        <v>43465</v>
      </c>
      <c r="T281" s="288" t="s">
        <v>1010</v>
      </c>
    </row>
    <row r="282" spans="1:20" ht="285">
      <c r="A282" s="325">
        <v>2018</v>
      </c>
      <c r="B282" s="326">
        <v>43374</v>
      </c>
      <c r="C282" s="326">
        <v>43465</v>
      </c>
      <c r="D282" s="99" t="s">
        <v>666</v>
      </c>
      <c r="E282" s="327" t="s">
        <v>423</v>
      </c>
      <c r="F282" s="328" t="s">
        <v>107</v>
      </c>
      <c r="G282" s="327" t="s">
        <v>437</v>
      </c>
      <c r="H282" s="327" t="s">
        <v>403</v>
      </c>
      <c r="I282" s="327" t="s">
        <v>438</v>
      </c>
      <c r="J282" s="329" t="s">
        <v>95</v>
      </c>
      <c r="K282" s="327" t="s">
        <v>654</v>
      </c>
      <c r="L282" s="325">
        <v>200</v>
      </c>
      <c r="M282" s="330">
        <v>0</v>
      </c>
      <c r="N282" s="330">
        <v>0.5</v>
      </c>
      <c r="O282" s="325" t="s">
        <v>47</v>
      </c>
      <c r="P282" s="327" t="s">
        <v>65</v>
      </c>
      <c r="Q282" s="93" t="s">
        <v>1009</v>
      </c>
      <c r="R282" s="326">
        <v>43483</v>
      </c>
      <c r="S282" s="326">
        <v>43465</v>
      </c>
      <c r="T282" s="93" t="s">
        <v>1010</v>
      </c>
    </row>
    <row r="283" spans="1:20" ht="242.25">
      <c r="A283" s="288">
        <v>2018</v>
      </c>
      <c r="B283" s="289">
        <v>43374</v>
      </c>
      <c r="C283" s="289">
        <v>43465</v>
      </c>
      <c r="D283" s="288" t="s">
        <v>760</v>
      </c>
      <c r="E283" s="288" t="s">
        <v>761</v>
      </c>
      <c r="F283" s="288" t="s">
        <v>53</v>
      </c>
      <c r="G283" s="288" t="s">
        <v>762</v>
      </c>
      <c r="H283" s="288" t="s">
        <v>763</v>
      </c>
      <c r="I283" s="288" t="s">
        <v>56</v>
      </c>
      <c r="J283" s="288" t="s">
        <v>24</v>
      </c>
      <c r="K283" s="288">
        <v>60786200</v>
      </c>
      <c r="L283" s="288">
        <v>14097149</v>
      </c>
      <c r="M283" s="288">
        <v>0</v>
      </c>
      <c r="N283" s="331">
        <f aca="true" t="shared" si="0" ref="N283:N289">L283*100/K283</f>
        <v>23.191364158312247</v>
      </c>
      <c r="O283" s="288" t="s">
        <v>47</v>
      </c>
      <c r="P283" s="332" t="s">
        <v>1011</v>
      </c>
      <c r="Q283" s="288" t="s">
        <v>1012</v>
      </c>
      <c r="R283" s="289">
        <v>43483</v>
      </c>
      <c r="S283" s="289">
        <v>43465</v>
      </c>
      <c r="T283" s="214" t="s">
        <v>1013</v>
      </c>
    </row>
    <row r="284" spans="1:20" ht="242.25">
      <c r="A284" s="288">
        <v>2018</v>
      </c>
      <c r="B284" s="289">
        <v>43374</v>
      </c>
      <c r="C284" s="289">
        <v>43465</v>
      </c>
      <c r="D284" s="288" t="s">
        <v>767</v>
      </c>
      <c r="E284" s="288" t="s">
        <v>60</v>
      </c>
      <c r="F284" s="288" t="s">
        <v>61</v>
      </c>
      <c r="G284" s="288" t="s">
        <v>62</v>
      </c>
      <c r="H284" s="288" t="s">
        <v>768</v>
      </c>
      <c r="I284" s="288" t="s">
        <v>64</v>
      </c>
      <c r="J284" s="288" t="s">
        <v>24</v>
      </c>
      <c r="K284" s="288">
        <v>115800</v>
      </c>
      <c r="L284" s="288">
        <v>42200</v>
      </c>
      <c r="M284" s="288">
        <v>0</v>
      </c>
      <c r="N284" s="331">
        <f t="shared" si="0"/>
        <v>36.44214162348877</v>
      </c>
      <c r="O284" s="288" t="s">
        <v>47</v>
      </c>
      <c r="P284" s="332" t="s">
        <v>1011</v>
      </c>
      <c r="Q284" s="288" t="s">
        <v>1012</v>
      </c>
      <c r="R284" s="289">
        <v>43483</v>
      </c>
      <c r="S284" s="289">
        <v>43465</v>
      </c>
      <c r="T284" s="214" t="s">
        <v>1013</v>
      </c>
    </row>
    <row r="285" spans="1:20" ht="242.25">
      <c r="A285" s="288">
        <v>2018</v>
      </c>
      <c r="B285" s="289">
        <v>43374</v>
      </c>
      <c r="C285" s="289">
        <v>43465</v>
      </c>
      <c r="D285" s="288" t="s">
        <v>771</v>
      </c>
      <c r="E285" s="288" t="s">
        <v>67</v>
      </c>
      <c r="F285" s="288" t="s">
        <v>61</v>
      </c>
      <c r="G285" s="288" t="s">
        <v>772</v>
      </c>
      <c r="H285" s="288" t="s">
        <v>773</v>
      </c>
      <c r="I285" s="288" t="s">
        <v>67</v>
      </c>
      <c r="J285" s="288" t="s">
        <v>24</v>
      </c>
      <c r="K285" s="288">
        <v>500</v>
      </c>
      <c r="L285" s="288">
        <v>92</v>
      </c>
      <c r="M285" s="288">
        <v>0</v>
      </c>
      <c r="N285" s="331">
        <f t="shared" si="0"/>
        <v>18.4</v>
      </c>
      <c r="O285" s="288" t="s">
        <v>47</v>
      </c>
      <c r="P285" s="332" t="s">
        <v>1014</v>
      </c>
      <c r="Q285" s="288" t="s">
        <v>1012</v>
      </c>
      <c r="R285" s="289">
        <v>43483</v>
      </c>
      <c r="S285" s="289">
        <v>43465</v>
      </c>
      <c r="T285" s="214" t="s">
        <v>1013</v>
      </c>
    </row>
    <row r="286" spans="1:20" ht="242.25">
      <c r="A286" s="288">
        <v>2018</v>
      </c>
      <c r="B286" s="289">
        <v>43374</v>
      </c>
      <c r="C286" s="289">
        <v>43465</v>
      </c>
      <c r="D286" s="288" t="s">
        <v>777</v>
      </c>
      <c r="E286" s="288" t="s">
        <v>60</v>
      </c>
      <c r="F286" s="288" t="s">
        <v>61</v>
      </c>
      <c r="G286" s="288" t="s">
        <v>778</v>
      </c>
      <c r="H286" s="288" t="s">
        <v>779</v>
      </c>
      <c r="I286" s="288" t="s">
        <v>64</v>
      </c>
      <c r="J286" s="288" t="s">
        <v>24</v>
      </c>
      <c r="K286" s="288">
        <v>98000</v>
      </c>
      <c r="L286" s="288">
        <v>24500</v>
      </c>
      <c r="M286" s="288">
        <v>0</v>
      </c>
      <c r="N286" s="331">
        <f t="shared" si="0"/>
        <v>25</v>
      </c>
      <c r="O286" s="288" t="s">
        <v>47</v>
      </c>
      <c r="P286" s="332" t="s">
        <v>1011</v>
      </c>
      <c r="Q286" s="288" t="s">
        <v>1012</v>
      </c>
      <c r="R286" s="289">
        <v>43483</v>
      </c>
      <c r="S286" s="289">
        <v>43465</v>
      </c>
      <c r="T286" s="214" t="s">
        <v>1013</v>
      </c>
    </row>
    <row r="287" spans="1:20" ht="242.25">
      <c r="A287" s="288">
        <v>2018</v>
      </c>
      <c r="B287" s="289">
        <v>43374</v>
      </c>
      <c r="C287" s="289">
        <v>43465</v>
      </c>
      <c r="D287" s="288" t="s">
        <v>782</v>
      </c>
      <c r="E287" s="288" t="s">
        <v>60</v>
      </c>
      <c r="F287" s="288" t="s">
        <v>61</v>
      </c>
      <c r="G287" s="288" t="s">
        <v>783</v>
      </c>
      <c r="H287" s="288" t="s">
        <v>784</v>
      </c>
      <c r="I287" s="288" t="s">
        <v>64</v>
      </c>
      <c r="J287" s="288" t="s">
        <v>24</v>
      </c>
      <c r="K287" s="288">
        <v>250000</v>
      </c>
      <c r="L287" s="288">
        <v>62200</v>
      </c>
      <c r="M287" s="288">
        <v>0</v>
      </c>
      <c r="N287" s="331">
        <f t="shared" si="0"/>
        <v>24.88</v>
      </c>
      <c r="O287" s="288" t="s">
        <v>47</v>
      </c>
      <c r="P287" s="332" t="s">
        <v>1011</v>
      </c>
      <c r="Q287" s="288" t="s">
        <v>1012</v>
      </c>
      <c r="R287" s="289">
        <v>43483</v>
      </c>
      <c r="S287" s="289">
        <v>43465</v>
      </c>
      <c r="T287" s="214" t="s">
        <v>1013</v>
      </c>
    </row>
    <row r="288" spans="1:20" ht="242.25">
      <c r="A288" s="288">
        <v>2018</v>
      </c>
      <c r="B288" s="289">
        <v>43374</v>
      </c>
      <c r="C288" s="289">
        <v>43465</v>
      </c>
      <c r="D288" s="288" t="s">
        <v>787</v>
      </c>
      <c r="E288" s="288" t="s">
        <v>75</v>
      </c>
      <c r="F288" s="288" t="s">
        <v>61</v>
      </c>
      <c r="G288" s="288" t="s">
        <v>76</v>
      </c>
      <c r="H288" s="288" t="s">
        <v>788</v>
      </c>
      <c r="I288" s="288" t="s">
        <v>64</v>
      </c>
      <c r="J288" s="288" t="s">
        <v>24</v>
      </c>
      <c r="K288" s="288">
        <v>750000</v>
      </c>
      <c r="L288" s="288">
        <v>187500</v>
      </c>
      <c r="M288" s="288">
        <v>0</v>
      </c>
      <c r="N288" s="331">
        <f t="shared" si="0"/>
        <v>25</v>
      </c>
      <c r="O288" s="288" t="s">
        <v>47</v>
      </c>
      <c r="P288" s="332" t="s">
        <v>1011</v>
      </c>
      <c r="Q288" s="288" t="s">
        <v>1012</v>
      </c>
      <c r="R288" s="289">
        <v>43483</v>
      </c>
      <c r="S288" s="289">
        <v>43465</v>
      </c>
      <c r="T288" s="214" t="s">
        <v>1013</v>
      </c>
    </row>
    <row r="289" spans="1:20" ht="242.25">
      <c r="A289" s="288">
        <v>2018</v>
      </c>
      <c r="B289" s="289">
        <v>43374</v>
      </c>
      <c r="C289" s="289">
        <v>43465</v>
      </c>
      <c r="D289" s="288" t="s">
        <v>791</v>
      </c>
      <c r="E289" s="288" t="s">
        <v>78</v>
      </c>
      <c r="F289" s="288" t="s">
        <v>61</v>
      </c>
      <c r="G289" s="288" t="s">
        <v>792</v>
      </c>
      <c r="H289" s="288" t="s">
        <v>793</v>
      </c>
      <c r="I289" s="288" t="s">
        <v>64</v>
      </c>
      <c r="J289" s="288" t="s">
        <v>24</v>
      </c>
      <c r="K289" s="288">
        <v>260</v>
      </c>
      <c r="L289" s="288">
        <v>86</v>
      </c>
      <c r="M289" s="288">
        <v>0</v>
      </c>
      <c r="N289" s="331">
        <f t="shared" si="0"/>
        <v>33.07692307692308</v>
      </c>
      <c r="O289" s="288" t="s">
        <v>47</v>
      </c>
      <c r="P289" s="332" t="s">
        <v>1015</v>
      </c>
      <c r="Q289" s="288" t="s">
        <v>1012</v>
      </c>
      <c r="R289" s="289">
        <v>43483</v>
      </c>
      <c r="S289" s="289">
        <v>43465</v>
      </c>
      <c r="T289" s="214" t="s">
        <v>1013</v>
      </c>
    </row>
    <row r="290" spans="1:20" ht="242.25">
      <c r="A290" s="288">
        <v>2018</v>
      </c>
      <c r="B290" s="289">
        <v>43374</v>
      </c>
      <c r="C290" s="289">
        <v>43465</v>
      </c>
      <c r="D290" s="288" t="s">
        <v>796</v>
      </c>
      <c r="E290" s="288" t="s">
        <v>797</v>
      </c>
      <c r="F290" s="288" t="s">
        <v>61</v>
      </c>
      <c r="G290" s="288" t="s">
        <v>798</v>
      </c>
      <c r="H290" s="288" t="s">
        <v>799</v>
      </c>
      <c r="I290" s="288" t="s">
        <v>800</v>
      </c>
      <c r="J290" s="288" t="s">
        <v>24</v>
      </c>
      <c r="K290" s="288">
        <v>3000</v>
      </c>
      <c r="L290" s="288">
        <v>0</v>
      </c>
      <c r="M290" s="288">
        <v>0</v>
      </c>
      <c r="N290" s="333">
        <v>0</v>
      </c>
      <c r="O290" s="288" t="s">
        <v>47</v>
      </c>
      <c r="P290" s="332" t="s">
        <v>1016</v>
      </c>
      <c r="Q290" s="288" t="s">
        <v>1012</v>
      </c>
      <c r="R290" s="289">
        <v>43483</v>
      </c>
      <c r="S290" s="289">
        <v>43465</v>
      </c>
      <c r="T290" s="214" t="s">
        <v>1013</v>
      </c>
    </row>
    <row r="291" spans="1:20" ht="242.25">
      <c r="A291" s="288">
        <v>2018</v>
      </c>
      <c r="B291" s="289">
        <v>43374</v>
      </c>
      <c r="C291" s="289">
        <v>43465</v>
      </c>
      <c r="D291" s="288" t="s">
        <v>802</v>
      </c>
      <c r="E291" s="288" t="s">
        <v>803</v>
      </c>
      <c r="F291" s="288" t="s">
        <v>61</v>
      </c>
      <c r="G291" s="288" t="s">
        <v>88</v>
      </c>
      <c r="H291" s="288" t="s">
        <v>804</v>
      </c>
      <c r="I291" s="288" t="s">
        <v>805</v>
      </c>
      <c r="J291" s="288" t="s">
        <v>24</v>
      </c>
      <c r="K291" s="288">
        <v>370</v>
      </c>
      <c r="L291" s="288">
        <v>80</v>
      </c>
      <c r="M291" s="288">
        <v>0</v>
      </c>
      <c r="N291" s="331">
        <f>L291*100/K291</f>
        <v>21.62162162162162</v>
      </c>
      <c r="O291" s="288" t="s">
        <v>47</v>
      </c>
      <c r="P291" s="332" t="s">
        <v>1017</v>
      </c>
      <c r="Q291" s="288" t="s">
        <v>1012</v>
      </c>
      <c r="R291" s="289">
        <v>43483</v>
      </c>
      <c r="S291" s="289">
        <v>43465</v>
      </c>
      <c r="T291" s="214" t="s">
        <v>1013</v>
      </c>
    </row>
    <row r="292" spans="1:20" ht="270">
      <c r="A292" s="288">
        <v>2018</v>
      </c>
      <c r="B292" s="289">
        <v>43374</v>
      </c>
      <c r="C292" s="289">
        <v>43465</v>
      </c>
      <c r="D292" s="288" t="s">
        <v>1018</v>
      </c>
      <c r="E292" s="288" t="s">
        <v>1019</v>
      </c>
      <c r="F292" s="288" t="s">
        <v>61</v>
      </c>
      <c r="G292" s="288" t="s">
        <v>531</v>
      </c>
      <c r="H292" s="288" t="s">
        <v>1020</v>
      </c>
      <c r="I292" s="288" t="s">
        <v>1021</v>
      </c>
      <c r="J292" s="288" t="s">
        <v>384</v>
      </c>
      <c r="K292" s="288">
        <v>500</v>
      </c>
      <c r="L292" s="288">
        <v>0</v>
      </c>
      <c r="M292" s="288">
        <v>0</v>
      </c>
      <c r="N292" s="334">
        <v>0</v>
      </c>
      <c r="O292" s="288" t="s">
        <v>45</v>
      </c>
      <c r="P292" s="288" t="s">
        <v>514</v>
      </c>
      <c r="Q292" s="288" t="s">
        <v>1022</v>
      </c>
      <c r="R292" s="289">
        <v>43483</v>
      </c>
      <c r="S292" s="289">
        <v>43465</v>
      </c>
      <c r="T292" s="288" t="s">
        <v>1023</v>
      </c>
    </row>
    <row r="293" spans="1:20" ht="270">
      <c r="A293" s="288">
        <v>2018</v>
      </c>
      <c r="B293" s="289">
        <v>43374</v>
      </c>
      <c r="C293" s="289">
        <v>43465</v>
      </c>
      <c r="D293" s="288" t="s">
        <v>1018</v>
      </c>
      <c r="E293" s="288" t="s">
        <v>1024</v>
      </c>
      <c r="F293" s="288" t="s">
        <v>61</v>
      </c>
      <c r="G293" s="288" t="s">
        <v>531</v>
      </c>
      <c r="H293" s="288" t="s">
        <v>1020</v>
      </c>
      <c r="I293" s="288" t="s">
        <v>1021</v>
      </c>
      <c r="J293" s="288" t="s">
        <v>384</v>
      </c>
      <c r="K293" s="288">
        <v>500</v>
      </c>
      <c r="L293" s="288">
        <v>0</v>
      </c>
      <c r="M293" s="288">
        <v>20</v>
      </c>
      <c r="N293" s="334">
        <v>0.2</v>
      </c>
      <c r="O293" s="288" t="s">
        <v>47</v>
      </c>
      <c r="P293" s="288" t="s">
        <v>514</v>
      </c>
      <c r="Q293" s="288" t="s">
        <v>1022</v>
      </c>
      <c r="R293" s="289">
        <v>43483</v>
      </c>
      <c r="S293" s="289">
        <v>43465</v>
      </c>
      <c r="T293" s="288" t="s">
        <v>1023</v>
      </c>
    </row>
    <row r="294" spans="1:20" ht="270">
      <c r="A294" s="288">
        <v>2018</v>
      </c>
      <c r="B294" s="289">
        <v>43374</v>
      </c>
      <c r="C294" s="289">
        <v>43465</v>
      </c>
      <c r="D294" s="288" t="s">
        <v>1018</v>
      </c>
      <c r="E294" s="288" t="s">
        <v>1025</v>
      </c>
      <c r="F294" s="288" t="s">
        <v>61</v>
      </c>
      <c r="G294" s="288" t="s">
        <v>536</v>
      </c>
      <c r="H294" s="288" t="s">
        <v>1020</v>
      </c>
      <c r="I294" s="288" t="s">
        <v>1021</v>
      </c>
      <c r="J294" s="288" t="s">
        <v>384</v>
      </c>
      <c r="K294" s="288">
        <v>40000</v>
      </c>
      <c r="L294" s="288">
        <v>6350</v>
      </c>
      <c r="M294" s="288">
        <v>0</v>
      </c>
      <c r="N294" s="334">
        <v>1.61</v>
      </c>
      <c r="O294" s="288" t="s">
        <v>47</v>
      </c>
      <c r="P294" s="288" t="s">
        <v>514</v>
      </c>
      <c r="Q294" s="288" t="s">
        <v>1022</v>
      </c>
      <c r="R294" s="289">
        <v>43483</v>
      </c>
      <c r="S294" s="289">
        <v>43465</v>
      </c>
      <c r="T294" s="288" t="s">
        <v>1023</v>
      </c>
    </row>
    <row r="295" spans="1:20" ht="285">
      <c r="A295" s="288">
        <v>2018</v>
      </c>
      <c r="B295" s="289">
        <v>43374</v>
      </c>
      <c r="C295" s="289">
        <v>43465</v>
      </c>
      <c r="D295" s="288" t="s">
        <v>646</v>
      </c>
      <c r="E295" s="288" t="s">
        <v>380</v>
      </c>
      <c r="F295" s="288" t="s">
        <v>61</v>
      </c>
      <c r="G295" s="288" t="s">
        <v>647</v>
      </c>
      <c r="H295" s="288" t="s">
        <v>1026</v>
      </c>
      <c r="I295" s="288" t="s">
        <v>383</v>
      </c>
      <c r="J295" s="288" t="s">
        <v>384</v>
      </c>
      <c r="K295" s="288" t="s">
        <v>649</v>
      </c>
      <c r="L295" s="288">
        <v>700</v>
      </c>
      <c r="M295" s="288" t="s">
        <v>103</v>
      </c>
      <c r="N295" s="288">
        <v>24.42</v>
      </c>
      <c r="O295" s="288" t="s">
        <v>47</v>
      </c>
      <c r="P295" s="288" t="s">
        <v>650</v>
      </c>
      <c r="Q295" s="335" t="s">
        <v>1027</v>
      </c>
      <c r="R295" s="336">
        <v>43483</v>
      </c>
      <c r="S295" s="336">
        <v>43465</v>
      </c>
      <c r="T295" s="335" t="s">
        <v>1028</v>
      </c>
    </row>
    <row r="296" spans="1:20" ht="395.25">
      <c r="A296" s="337" t="s">
        <v>612</v>
      </c>
      <c r="B296" s="337" t="s">
        <v>1029</v>
      </c>
      <c r="C296" s="337" t="s">
        <v>1030</v>
      </c>
      <c r="D296" s="337" t="s">
        <v>452</v>
      </c>
      <c r="E296" s="337" t="s">
        <v>847</v>
      </c>
      <c r="F296" s="337" t="s">
        <v>848</v>
      </c>
      <c r="G296" s="337" t="s">
        <v>849</v>
      </c>
      <c r="H296" s="337" t="s">
        <v>979</v>
      </c>
      <c r="I296" s="337" t="s">
        <v>850</v>
      </c>
      <c r="J296" s="337" t="s">
        <v>851</v>
      </c>
      <c r="K296" s="337" t="s">
        <v>980</v>
      </c>
      <c r="L296" s="337" t="s">
        <v>1031</v>
      </c>
      <c r="M296" s="337" t="s">
        <v>1032</v>
      </c>
      <c r="N296" s="337" t="s">
        <v>1033</v>
      </c>
      <c r="O296" s="337" t="s">
        <v>45</v>
      </c>
      <c r="P296" s="337" t="s">
        <v>856</v>
      </c>
      <c r="Q296" s="337" t="s">
        <v>1034</v>
      </c>
      <c r="R296" s="337" t="s">
        <v>1035</v>
      </c>
      <c r="S296" s="337" t="s">
        <v>1036</v>
      </c>
      <c r="T296" s="337" t="s">
        <v>1037</v>
      </c>
    </row>
    <row r="297" spans="1:20" ht="51">
      <c r="A297" s="337" t="s">
        <v>612</v>
      </c>
      <c r="B297" s="337" t="s">
        <v>1029</v>
      </c>
      <c r="C297" s="337" t="s">
        <v>1030</v>
      </c>
      <c r="D297" s="337" t="s">
        <v>1038</v>
      </c>
      <c r="E297" s="337" t="s">
        <v>37</v>
      </c>
      <c r="F297" s="337" t="s">
        <v>609</v>
      </c>
      <c r="G297" s="337" t="s">
        <v>21</v>
      </c>
      <c r="H297" s="337" t="s">
        <v>134</v>
      </c>
      <c r="I297" s="337" t="s">
        <v>23</v>
      </c>
      <c r="J297" s="337" t="s">
        <v>24</v>
      </c>
      <c r="K297" s="337" t="s">
        <v>563</v>
      </c>
      <c r="L297" s="337" t="s">
        <v>923</v>
      </c>
      <c r="M297" s="337" t="s">
        <v>616</v>
      </c>
      <c r="N297" s="337" t="s">
        <v>1039</v>
      </c>
      <c r="O297" s="337" t="s">
        <v>47</v>
      </c>
      <c r="P297" s="337" t="s">
        <v>1040</v>
      </c>
      <c r="Q297" s="337" t="s">
        <v>249</v>
      </c>
      <c r="R297" s="337" t="s">
        <v>1035</v>
      </c>
      <c r="S297" s="337" t="s">
        <v>1030</v>
      </c>
      <c r="T297" s="337" t="s">
        <v>620</v>
      </c>
    </row>
    <row r="298" spans="1:20" ht="76.5">
      <c r="A298" s="337" t="s">
        <v>612</v>
      </c>
      <c r="B298" s="337" t="s">
        <v>1029</v>
      </c>
      <c r="C298" s="337" t="s">
        <v>1030</v>
      </c>
      <c r="D298" s="337" t="s">
        <v>135</v>
      </c>
      <c r="E298" s="337" t="s">
        <v>38</v>
      </c>
      <c r="F298" s="337" t="s">
        <v>609</v>
      </c>
      <c r="G298" s="337" t="s">
        <v>21</v>
      </c>
      <c r="H298" s="337" t="s">
        <v>134</v>
      </c>
      <c r="I298" s="337" t="s">
        <v>26</v>
      </c>
      <c r="J298" s="337" t="s">
        <v>24</v>
      </c>
      <c r="K298" s="337" t="s">
        <v>563</v>
      </c>
      <c r="L298" s="337" t="s">
        <v>925</v>
      </c>
      <c r="M298" s="337" t="s">
        <v>1041</v>
      </c>
      <c r="N298" s="337" t="s">
        <v>1042</v>
      </c>
      <c r="O298" s="337" t="s">
        <v>47</v>
      </c>
      <c r="P298" s="337" t="s">
        <v>1040</v>
      </c>
      <c r="Q298" s="337" t="s">
        <v>249</v>
      </c>
      <c r="R298" s="337" t="s">
        <v>1035</v>
      </c>
      <c r="S298" s="337" t="s">
        <v>1030</v>
      </c>
      <c r="T298" s="337" t="s">
        <v>1043</v>
      </c>
    </row>
    <row r="299" spans="1:20" ht="51">
      <c r="A299" s="337" t="s">
        <v>612</v>
      </c>
      <c r="B299" s="337" t="s">
        <v>1029</v>
      </c>
      <c r="C299" s="337" t="s">
        <v>1030</v>
      </c>
      <c r="D299" s="337" t="s">
        <v>136</v>
      </c>
      <c r="E299" s="337" t="s">
        <v>39</v>
      </c>
      <c r="F299" s="337" t="s">
        <v>609</v>
      </c>
      <c r="G299" s="337" t="s">
        <v>21</v>
      </c>
      <c r="H299" s="337" t="s">
        <v>134</v>
      </c>
      <c r="I299" s="337" t="s">
        <v>28</v>
      </c>
      <c r="J299" s="337" t="s">
        <v>24</v>
      </c>
      <c r="K299" s="337" t="s">
        <v>563</v>
      </c>
      <c r="L299" s="337" t="s">
        <v>927</v>
      </c>
      <c r="M299" s="337" t="s">
        <v>616</v>
      </c>
      <c r="N299" s="337" t="s">
        <v>1039</v>
      </c>
      <c r="O299" s="337" t="s">
        <v>47</v>
      </c>
      <c r="P299" s="337" t="s">
        <v>1040</v>
      </c>
      <c r="Q299" s="337" t="s">
        <v>249</v>
      </c>
      <c r="R299" s="337" t="s">
        <v>1035</v>
      </c>
      <c r="S299" s="337" t="s">
        <v>1030</v>
      </c>
      <c r="T299" s="337" t="s">
        <v>620</v>
      </c>
    </row>
    <row r="300" spans="1:20" ht="76.5">
      <c r="A300" s="337" t="s">
        <v>612</v>
      </c>
      <c r="B300" s="337" t="s">
        <v>1029</v>
      </c>
      <c r="C300" s="337" t="s">
        <v>1030</v>
      </c>
      <c r="D300" s="337" t="s">
        <v>137</v>
      </c>
      <c r="E300" s="337" t="s">
        <v>40</v>
      </c>
      <c r="F300" s="337" t="s">
        <v>609</v>
      </c>
      <c r="G300" s="337" t="s">
        <v>21</v>
      </c>
      <c r="H300" s="337" t="s">
        <v>134</v>
      </c>
      <c r="I300" s="337" t="s">
        <v>30</v>
      </c>
      <c r="J300" s="337" t="s">
        <v>24</v>
      </c>
      <c r="K300" s="337" t="s">
        <v>563</v>
      </c>
      <c r="L300" s="337" t="s">
        <v>929</v>
      </c>
      <c r="M300" s="337" t="s">
        <v>1044</v>
      </c>
      <c r="N300" s="337" t="s">
        <v>1045</v>
      </c>
      <c r="O300" s="337" t="s">
        <v>47</v>
      </c>
      <c r="P300" s="337" t="s">
        <v>1040</v>
      </c>
      <c r="Q300" s="337" t="s">
        <v>249</v>
      </c>
      <c r="R300" s="337" t="s">
        <v>1035</v>
      </c>
      <c r="S300" s="337" t="s">
        <v>1030</v>
      </c>
      <c r="T300" s="337" t="s">
        <v>1046</v>
      </c>
    </row>
    <row r="301" spans="1:20" ht="114.75">
      <c r="A301" s="337" t="s">
        <v>612</v>
      </c>
      <c r="B301" s="337" t="s">
        <v>1029</v>
      </c>
      <c r="C301" s="337" t="s">
        <v>1030</v>
      </c>
      <c r="D301" s="337" t="s">
        <v>31</v>
      </c>
      <c r="E301" s="337" t="s">
        <v>1047</v>
      </c>
      <c r="F301" s="337" t="s">
        <v>609</v>
      </c>
      <c r="G301" s="337" t="s">
        <v>21</v>
      </c>
      <c r="H301" s="337" t="s">
        <v>134</v>
      </c>
      <c r="I301" s="337" t="s">
        <v>32</v>
      </c>
      <c r="J301" s="337" t="s">
        <v>24</v>
      </c>
      <c r="K301" s="337" t="s">
        <v>563</v>
      </c>
      <c r="L301" s="337" t="s">
        <v>933</v>
      </c>
      <c r="M301" s="337" t="s">
        <v>1048</v>
      </c>
      <c r="N301" s="337" t="s">
        <v>1049</v>
      </c>
      <c r="O301" s="337" t="s">
        <v>47</v>
      </c>
      <c r="P301" s="337" t="s">
        <v>1040</v>
      </c>
      <c r="Q301" s="337" t="s">
        <v>249</v>
      </c>
      <c r="R301" s="337" t="s">
        <v>1035</v>
      </c>
      <c r="S301" s="337" t="s">
        <v>1030</v>
      </c>
      <c r="T301" s="337" t="s">
        <v>1050</v>
      </c>
    </row>
    <row r="302" spans="1:20" ht="63.75">
      <c r="A302" s="337" t="s">
        <v>612</v>
      </c>
      <c r="B302" s="337" t="s">
        <v>1029</v>
      </c>
      <c r="C302" s="337" t="s">
        <v>1030</v>
      </c>
      <c r="D302" s="337" t="s">
        <v>138</v>
      </c>
      <c r="E302" s="337" t="s">
        <v>42</v>
      </c>
      <c r="F302" s="337" t="s">
        <v>609</v>
      </c>
      <c r="G302" s="337" t="s">
        <v>21</v>
      </c>
      <c r="H302" s="337" t="s">
        <v>134</v>
      </c>
      <c r="I302" s="337" t="s">
        <v>34</v>
      </c>
      <c r="J302" s="337" t="s">
        <v>24</v>
      </c>
      <c r="K302" s="337" t="s">
        <v>563</v>
      </c>
      <c r="L302" s="337" t="s">
        <v>935</v>
      </c>
      <c r="M302" s="337" t="s">
        <v>616</v>
      </c>
      <c r="N302" s="337" t="s">
        <v>1039</v>
      </c>
      <c r="O302" s="337" t="s">
        <v>47</v>
      </c>
      <c r="P302" s="337" t="s">
        <v>1040</v>
      </c>
      <c r="Q302" s="337" t="s">
        <v>249</v>
      </c>
      <c r="R302" s="337" t="s">
        <v>1035</v>
      </c>
      <c r="S302" s="337" t="s">
        <v>1030</v>
      </c>
      <c r="T302" s="337" t="s">
        <v>620</v>
      </c>
    </row>
    <row r="303" spans="1:20" ht="76.5">
      <c r="A303" s="337" t="s">
        <v>612</v>
      </c>
      <c r="B303" s="337" t="s">
        <v>1029</v>
      </c>
      <c r="C303" s="337" t="s">
        <v>1030</v>
      </c>
      <c r="D303" s="337" t="s">
        <v>139</v>
      </c>
      <c r="E303" s="337" t="s">
        <v>129</v>
      </c>
      <c r="F303" s="337" t="s">
        <v>609</v>
      </c>
      <c r="G303" s="337" t="s">
        <v>21</v>
      </c>
      <c r="H303" s="337" t="s">
        <v>134</v>
      </c>
      <c r="I303" s="337" t="s">
        <v>36</v>
      </c>
      <c r="J303" s="337" t="s">
        <v>24</v>
      </c>
      <c r="K303" s="337" t="s">
        <v>563</v>
      </c>
      <c r="L303" s="337" t="s">
        <v>937</v>
      </c>
      <c r="M303" s="337" t="s">
        <v>1051</v>
      </c>
      <c r="N303" s="337" t="s">
        <v>1052</v>
      </c>
      <c r="O303" s="337" t="s">
        <v>47</v>
      </c>
      <c r="P303" s="337" t="s">
        <v>1040</v>
      </c>
      <c r="Q303" s="337" t="s">
        <v>249</v>
      </c>
      <c r="R303" s="337" t="s">
        <v>1035</v>
      </c>
      <c r="S303" s="337" t="s">
        <v>1030</v>
      </c>
      <c r="T303" s="337" t="s">
        <v>1053</v>
      </c>
    </row>
    <row r="304" spans="1:20" ht="165.75">
      <c r="A304" s="337" t="s">
        <v>612</v>
      </c>
      <c r="B304" s="337" t="s">
        <v>1029</v>
      </c>
      <c r="C304" s="337" t="s">
        <v>1030</v>
      </c>
      <c r="D304" s="337" t="s">
        <v>246</v>
      </c>
      <c r="E304" s="337" t="s">
        <v>247</v>
      </c>
      <c r="F304" s="337" t="s">
        <v>609</v>
      </c>
      <c r="G304" s="337" t="s">
        <v>21</v>
      </c>
      <c r="H304" s="337" t="s">
        <v>134</v>
      </c>
      <c r="I304" s="337" t="s">
        <v>248</v>
      </c>
      <c r="J304" s="337" t="s">
        <v>24</v>
      </c>
      <c r="K304" s="337" t="s">
        <v>563</v>
      </c>
      <c r="L304" s="337" t="s">
        <v>616</v>
      </c>
      <c r="M304" s="337" t="s">
        <v>616</v>
      </c>
      <c r="N304" s="337" t="s">
        <v>617</v>
      </c>
      <c r="O304" s="337" t="s">
        <v>47</v>
      </c>
      <c r="P304" s="337" t="s">
        <v>1040</v>
      </c>
      <c r="Q304" s="337" t="s">
        <v>249</v>
      </c>
      <c r="R304" s="337" t="s">
        <v>1035</v>
      </c>
      <c r="S304" s="337" t="s">
        <v>1030</v>
      </c>
      <c r="T304" s="337" t="s">
        <v>939</v>
      </c>
    </row>
    <row r="305" spans="1:20" ht="60">
      <c r="A305" s="288">
        <v>2018</v>
      </c>
      <c r="B305" s="289">
        <v>43374</v>
      </c>
      <c r="C305" s="289">
        <v>43465</v>
      </c>
      <c r="D305" s="288" t="s">
        <v>1054</v>
      </c>
      <c r="E305" s="288" t="s">
        <v>1055</v>
      </c>
      <c r="F305" s="288" t="s">
        <v>1056</v>
      </c>
      <c r="G305" s="288" t="s">
        <v>61</v>
      </c>
      <c r="H305" s="288" t="s">
        <v>1057</v>
      </c>
      <c r="I305" s="288" t="s">
        <v>1058</v>
      </c>
      <c r="J305" s="288" t="s">
        <v>1056</v>
      </c>
      <c r="K305" s="288" t="s">
        <v>1056</v>
      </c>
      <c r="L305" s="288">
        <v>158</v>
      </c>
      <c r="M305" s="288">
        <v>158</v>
      </c>
      <c r="N305" s="334">
        <v>1</v>
      </c>
      <c r="O305" s="288" t="s">
        <v>47</v>
      </c>
      <c r="P305" s="288" t="s">
        <v>1059</v>
      </c>
      <c r="Q305" s="288" t="s">
        <v>819</v>
      </c>
      <c r="R305" s="289">
        <v>43483</v>
      </c>
      <c r="S305" s="289">
        <v>43465</v>
      </c>
      <c r="T305" s="288"/>
    </row>
    <row r="306" spans="1:20" ht="60">
      <c r="A306" s="288">
        <v>2018</v>
      </c>
      <c r="B306" s="289">
        <v>43374</v>
      </c>
      <c r="C306" s="289">
        <v>43465</v>
      </c>
      <c r="D306" s="288" t="s">
        <v>1060</v>
      </c>
      <c r="E306" s="288" t="s">
        <v>1055</v>
      </c>
      <c r="F306" s="288" t="s">
        <v>1056</v>
      </c>
      <c r="G306" s="288" t="s">
        <v>61</v>
      </c>
      <c r="H306" s="288" t="s">
        <v>1061</v>
      </c>
      <c r="I306" s="288" t="s">
        <v>1058</v>
      </c>
      <c r="J306" s="288" t="s">
        <v>1056</v>
      </c>
      <c r="K306" s="288" t="s">
        <v>1056</v>
      </c>
      <c r="L306" s="288">
        <v>384</v>
      </c>
      <c r="M306" s="288">
        <v>384</v>
      </c>
      <c r="N306" s="334">
        <v>1</v>
      </c>
      <c r="O306" s="288" t="s">
        <v>47</v>
      </c>
      <c r="P306" s="288" t="s">
        <v>1059</v>
      </c>
      <c r="Q306" s="288" t="s">
        <v>819</v>
      </c>
      <c r="R306" s="289">
        <v>43483</v>
      </c>
      <c r="S306" s="289">
        <v>43465</v>
      </c>
      <c r="T306" s="288"/>
    </row>
    <row r="307" spans="1:20" ht="229.5">
      <c r="A307" s="338" t="s">
        <v>612</v>
      </c>
      <c r="B307" s="338" t="s">
        <v>1029</v>
      </c>
      <c r="C307" s="338" t="s">
        <v>1030</v>
      </c>
      <c r="D307" s="338" t="s">
        <v>486</v>
      </c>
      <c r="E307" s="338" t="s">
        <v>487</v>
      </c>
      <c r="F307" s="338" t="s">
        <v>53</v>
      </c>
      <c r="G307" s="338" t="s">
        <v>669</v>
      </c>
      <c r="H307" s="338" t="s">
        <v>1062</v>
      </c>
      <c r="I307" s="338" t="s">
        <v>490</v>
      </c>
      <c r="J307" s="338" t="s">
        <v>384</v>
      </c>
      <c r="K307" s="338" t="s">
        <v>952</v>
      </c>
      <c r="L307" s="338" t="s">
        <v>952</v>
      </c>
      <c r="M307" s="338" t="s">
        <v>491</v>
      </c>
      <c r="N307" s="338" t="s">
        <v>875</v>
      </c>
      <c r="O307" s="338" t="s">
        <v>47</v>
      </c>
      <c r="P307" s="338" t="s">
        <v>492</v>
      </c>
      <c r="Q307" s="338" t="s">
        <v>1063</v>
      </c>
      <c r="R307" s="338" t="s">
        <v>1030</v>
      </c>
      <c r="S307" s="338" t="s">
        <v>1030</v>
      </c>
      <c r="T307" s="338" t="s">
        <v>1064</v>
      </c>
    </row>
    <row r="308" spans="1:20" ht="15">
      <c r="A308" s="205">
        <v>2018</v>
      </c>
      <c r="B308" s="315">
        <v>43374</v>
      </c>
      <c r="C308" s="315">
        <v>43465</v>
      </c>
      <c r="D308" s="205" t="s">
        <v>1054</v>
      </c>
      <c r="E308" s="205" t="s">
        <v>1055</v>
      </c>
      <c r="F308" s="205" t="s">
        <v>1056</v>
      </c>
      <c r="G308" s="205" t="s">
        <v>61</v>
      </c>
      <c r="H308" s="205" t="s">
        <v>1057</v>
      </c>
      <c r="I308" s="205" t="s">
        <v>1058</v>
      </c>
      <c r="J308" s="205" t="s">
        <v>1056</v>
      </c>
      <c r="K308" s="205" t="s">
        <v>1056</v>
      </c>
      <c r="L308" s="205">
        <v>158</v>
      </c>
      <c r="M308" s="205">
        <v>158</v>
      </c>
      <c r="N308" s="316">
        <v>1</v>
      </c>
      <c r="O308" s="205" t="s">
        <v>47</v>
      </c>
      <c r="P308" s="205" t="s">
        <v>1059</v>
      </c>
      <c r="Q308" s="205" t="s">
        <v>819</v>
      </c>
      <c r="R308" s="315">
        <v>43483</v>
      </c>
      <c r="S308" s="315">
        <v>43465</v>
      </c>
      <c r="T308" s="205"/>
    </row>
    <row r="309" spans="1:20" ht="15">
      <c r="A309" s="205">
        <v>2018</v>
      </c>
      <c r="B309" s="315">
        <v>43374</v>
      </c>
      <c r="C309" s="315">
        <v>43465</v>
      </c>
      <c r="D309" s="205" t="s">
        <v>1060</v>
      </c>
      <c r="E309" s="205" t="s">
        <v>1055</v>
      </c>
      <c r="F309" s="205" t="s">
        <v>1056</v>
      </c>
      <c r="G309" s="205" t="s">
        <v>61</v>
      </c>
      <c r="H309" s="205" t="s">
        <v>1061</v>
      </c>
      <c r="I309" s="205" t="s">
        <v>1058</v>
      </c>
      <c r="J309" s="205" t="s">
        <v>1056</v>
      </c>
      <c r="K309" s="205" t="s">
        <v>1056</v>
      </c>
      <c r="L309" s="205">
        <v>384</v>
      </c>
      <c r="M309" s="205">
        <v>384</v>
      </c>
      <c r="N309" s="316">
        <v>1</v>
      </c>
      <c r="O309" s="205" t="s">
        <v>47</v>
      </c>
      <c r="P309" s="205" t="s">
        <v>1059</v>
      </c>
      <c r="Q309" s="205" t="s">
        <v>819</v>
      </c>
      <c r="R309" s="315">
        <v>43483</v>
      </c>
      <c r="S309" s="315">
        <v>43465</v>
      </c>
      <c r="T309" s="205"/>
    </row>
  </sheetData>
  <sheetProtection/>
  <mergeCells count="7">
    <mergeCell ref="A6:T6"/>
    <mergeCell ref="A2:C2"/>
    <mergeCell ref="D2:F2"/>
    <mergeCell ref="G2:I2"/>
    <mergeCell ref="A3:C3"/>
    <mergeCell ref="D3:F3"/>
    <mergeCell ref="G3:I3"/>
  </mergeCells>
  <dataValidations count="1">
    <dataValidation type="list" allowBlank="1" showErrorMessage="1" sqref="O32:O48 O59:O67 O186:O194 O202:O203 O69 O143:O154 O226:O250 O254:O265 O296:O304 O307">
      <formula1>Hidden_115</formula1>
    </dataValidation>
  </dataValidations>
  <hyperlinks>
    <hyperlink ref="O90" r:id="rId1" display="Ascendente"/>
    <hyperlink ref="O91" r:id="rId2" display="Ascendente"/>
    <hyperlink ref="P168" r:id="rId3" display="http://www.milpa-alta.cdmx.gob.mx/images/Plataforma/VINCULODGMA/REGLASDEOPERACIÓNPROMESSUCMA2018.PDF"/>
    <hyperlink ref="P169" r:id="rId4" display="http://www.milpa-alta.cdmx.gob.mx/images/Plataforma/VINCULODGMA/manualsot.PDF"/>
    <hyperlink ref="P170" r:id="rId5" display="http://www.milpa-alta.cdmx.gob.mx/images/Plataforma/VINCULODGMA/manualadministrativoudeafe.pdf"/>
    <hyperlink ref="P171" r:id="rId6" display="http://www.milpa-alta.cdmx.gob.mx/images/Plataforma/VINCULODGMA/manualbarrancas.pdf"/>
    <hyperlink ref="P172" r:id="rId7" display="http://www.milpa-alta.cdmx.gob.mx/images/Plataforma/VINCULODGMA/manualagroecologico.pdf"/>
    <hyperlink ref="P174" r:id="rId8" display="http://www.milpa-alta.cdmx.gob.mx/images/Plataforma/VINCULODGMA/manualincendios.PDF"/>
    <hyperlink ref="P173" r:id="rId9" display="http://www.milpa-alta.cdmx.gob.mx/images/Plataforma/VINCULODGMA/manualvigilancia.pdf"/>
    <hyperlink ref="P175" r:id="rId10" display="http://www.milpa-alta.cdmx.gob.mx/images/Plataforma/VINCULODGMA/manualreforestacion.pdf"/>
    <hyperlink ref="P176" r:id="rId11" display="http://www.milpa-alta.cdmx.gob.mx/images/Plataforma/VINCULODGMA/manualpodas.pdf"/>
    <hyperlink ref="P181" r:id="rId12" display="http://www.milpa-alta.cdmx.gob.mx/images/Plataforma/VINCULODGMA/IMAPAGROECOLOGICO.pdf"/>
    <hyperlink ref="P179" r:id="rId13" display="http://www.milpa-alta.cdmx.gob.mx/images/Plataforma/VINCULODGMA/IMAP EDUCACION AMBIENTAL.PDF"/>
    <hyperlink ref="P180" r:id="rId14" display="http://www.milpa-alta.cdmx.gob.mx/images/Plataforma/VINCULODGMA/IMAPBARRANCAS.pdf"/>
    <hyperlink ref="P182" r:id="rId15" display="http://www.milpa-alta.cdmx.gob.mx/images/Plataforma/VINCULODGMA/IMAPVIGILANCIA AMBIENTAL.PDF"/>
    <hyperlink ref="P183" r:id="rId16" display="http://www.milpa-alta.cdmx.gob.mx/images/Plataforma/VINCULODGMA/IMAPINCENDIOS.pdf"/>
    <hyperlink ref="P185" r:id="rId17" display="http://www.milpa-alta.cdmx.gob.mx/images/Plataforma/VINCULODGMA/CESAC2018.pdf"/>
    <hyperlink ref="P285" r:id="rId18" display="http://www.milpa-alta.cdmx.gob.mx/images/Plataforma/VINCULODGMA/imapseduamb2018.PDF"/>
    <hyperlink ref="P290" r:id="rId19" display="http://www.milpa-alta.cdmx.gob.mx/images/Plataforma/VINCULODGMA/imapsarboles2018.PDF"/>
    <hyperlink ref="P291" r:id="rId20" display="http://www.milpa-alta.cdmx.gob.mx/images/Plataforma/VINCULODGMA/IMAPPODASYDERRIBOS.pdf"/>
    <hyperlink ref="P283" r:id="rId21" display="http://www.milpa-alta.cdmx.gob.mx/images/Plataforma/VINCULODGMA/imapssuelodeconservacion2018.PDF"/>
    <hyperlink ref="P284" r:id="rId22" display="http://www.milpa-alta.cdmx.gob.mx/images/Plataforma/VINCULODGMA/imapssuelodeconservacion2018.PDF"/>
    <hyperlink ref="P286" r:id="rId23" display="http://www.milpa-alta.cdmx.gob.mx/images/Plataforma/VINCULODGMA/imapssuelodeconservacion2018.PDF"/>
    <hyperlink ref="P287" r:id="rId24" display="http://www.milpa-alta.cdmx.gob.mx/images/Plataforma/VINCULODGMA/imapssuelodeconservacion2018.PDF"/>
    <hyperlink ref="P288" r:id="rId25" display="http://www.milpa-alta.cdmx.gob.mx/images/Plataforma/VINCULODGMA/imapssuelodeconservacion2018.PDF"/>
    <hyperlink ref="P289" r:id="rId26" display="http://www.milpa-alta.cdmx.gob.mx/images/Plataforma/VINCULODGMA/imapsprevencioncontrolcomb2018.PDF"/>
  </hyperlinks>
  <printOption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dimension ref="A7:Q277"/>
  <sheetViews>
    <sheetView view="pageBreakPreview" zoomScaleSheetLayoutView="100" zoomScalePageLayoutView="0" workbookViewId="0" topLeftCell="A1">
      <selection activeCell="A277" sqref="A277:D277"/>
    </sheetView>
  </sheetViews>
  <sheetFormatPr defaultColWidth="11.421875" defaultRowHeight="15"/>
  <cols>
    <col min="3" max="3" width="37.8515625" style="0" customWidth="1"/>
    <col min="4" max="4" width="17.00390625" style="0" customWidth="1"/>
    <col min="5" max="5" width="13.57421875" style="0" customWidth="1"/>
    <col min="6" max="6" width="34.00390625" style="0" customWidth="1"/>
    <col min="7" max="7" width="19.7109375" style="0" customWidth="1"/>
    <col min="8" max="8" width="12.421875" style="0" customWidth="1"/>
    <col min="9" max="9" width="17.8515625" style="0" customWidth="1"/>
    <col min="10" max="10" width="12.421875" style="0" customWidth="1"/>
    <col min="11" max="11" width="30.7109375" style="0" customWidth="1"/>
    <col min="12" max="12" width="12.7109375" style="0" customWidth="1"/>
    <col min="13" max="13" width="13.28125" style="0" customWidth="1"/>
    <col min="14" max="14" width="12.8515625" style="0" customWidth="1"/>
    <col min="15" max="15" width="36.57421875" style="0" customWidth="1"/>
  </cols>
  <sheetData>
    <row r="7" spans="1:15" ht="15">
      <c r="A7" s="353" t="s">
        <v>16</v>
      </c>
      <c r="B7" s="353"/>
      <c r="C7" s="353"/>
      <c r="D7" s="353"/>
      <c r="E7" s="353"/>
      <c r="F7" s="353"/>
      <c r="G7" s="353"/>
      <c r="H7" s="353"/>
      <c r="I7" s="353"/>
      <c r="J7" s="353"/>
      <c r="K7" s="353"/>
      <c r="L7" s="353"/>
      <c r="M7" s="353"/>
      <c r="N7" s="353"/>
      <c r="O7" s="353"/>
    </row>
    <row r="8" spans="1:15" ht="15">
      <c r="A8" s="354" t="s">
        <v>17</v>
      </c>
      <c r="B8" s="354"/>
      <c r="C8" s="354"/>
      <c r="D8" s="354"/>
      <c r="E8" s="354"/>
      <c r="F8" s="354"/>
      <c r="G8" s="354"/>
      <c r="H8" s="354"/>
      <c r="I8" s="354"/>
      <c r="J8" s="354"/>
      <c r="K8" s="354"/>
      <c r="L8" s="354"/>
      <c r="M8" s="354"/>
      <c r="N8" s="354"/>
      <c r="O8" s="354"/>
    </row>
    <row r="9" spans="1:15" ht="15">
      <c r="A9" s="353" t="s">
        <v>18</v>
      </c>
      <c r="B9" s="353"/>
      <c r="C9" s="353"/>
      <c r="D9" s="353"/>
      <c r="E9" s="353"/>
      <c r="F9" s="353"/>
      <c r="G9" s="353"/>
      <c r="H9" s="353"/>
      <c r="I9" s="353"/>
      <c r="J9" s="353"/>
      <c r="K9" s="353"/>
      <c r="L9" s="353"/>
      <c r="M9" s="353"/>
      <c r="N9" s="353"/>
      <c r="O9" s="353"/>
    </row>
    <row r="11" spans="5:12" ht="15.75">
      <c r="E11" s="352" t="s">
        <v>15</v>
      </c>
      <c r="F11" s="352"/>
      <c r="G11" s="352"/>
      <c r="H11" s="352"/>
      <c r="I11" s="352"/>
      <c r="J11" s="352"/>
      <c r="K11" s="352"/>
      <c r="L11" s="4"/>
    </row>
    <row r="13" spans="1:15" ht="60">
      <c r="A13" s="6" t="s">
        <v>0</v>
      </c>
      <c r="B13" s="6" t="s">
        <v>1</v>
      </c>
      <c r="C13" s="6" t="s">
        <v>2</v>
      </c>
      <c r="D13" s="6" t="s">
        <v>3</v>
      </c>
      <c r="E13" s="6" t="s">
        <v>4</v>
      </c>
      <c r="F13" s="6" t="s">
        <v>5</v>
      </c>
      <c r="G13" s="7" t="s">
        <v>6</v>
      </c>
      <c r="H13" s="6" t="s">
        <v>7</v>
      </c>
      <c r="I13" s="6" t="s">
        <v>8</v>
      </c>
      <c r="J13" s="6" t="s">
        <v>9</v>
      </c>
      <c r="K13" s="6" t="s">
        <v>10</v>
      </c>
      <c r="L13" s="6" t="s">
        <v>11</v>
      </c>
      <c r="M13" s="6" t="s">
        <v>12</v>
      </c>
      <c r="N13" s="6" t="s">
        <v>13</v>
      </c>
      <c r="O13" s="6" t="s">
        <v>14</v>
      </c>
    </row>
    <row r="14" spans="1:15" ht="120">
      <c r="A14" s="10">
        <v>2017</v>
      </c>
      <c r="B14" s="72" t="s">
        <v>188</v>
      </c>
      <c r="C14" s="73" t="s">
        <v>189</v>
      </c>
      <c r="D14" s="10" t="s">
        <v>190</v>
      </c>
      <c r="E14" s="10" t="s">
        <v>53</v>
      </c>
      <c r="F14" s="10" t="s">
        <v>191</v>
      </c>
      <c r="G14" s="74" t="s">
        <v>192</v>
      </c>
      <c r="H14" s="10" t="s">
        <v>193</v>
      </c>
      <c r="I14" s="10" t="s">
        <v>44</v>
      </c>
      <c r="J14" s="1" t="s">
        <v>194</v>
      </c>
      <c r="K14" s="10" t="s">
        <v>195</v>
      </c>
      <c r="L14" s="11">
        <v>0</v>
      </c>
      <c r="M14" s="11">
        <v>0</v>
      </c>
      <c r="N14" s="75" t="s">
        <v>47</v>
      </c>
      <c r="O14" s="76" t="s">
        <v>196</v>
      </c>
    </row>
    <row r="15" spans="1:15" ht="60">
      <c r="A15" s="10">
        <v>2017</v>
      </c>
      <c r="B15" s="10" t="s">
        <v>188</v>
      </c>
      <c r="C15" s="73" t="s">
        <v>197</v>
      </c>
      <c r="D15" s="77" t="s">
        <v>198</v>
      </c>
      <c r="E15" s="10" t="s">
        <v>53</v>
      </c>
      <c r="F15" s="10" t="s">
        <v>199</v>
      </c>
      <c r="G15" s="10" t="s">
        <v>200</v>
      </c>
      <c r="H15" s="10" t="s">
        <v>201</v>
      </c>
      <c r="I15" s="10" t="s">
        <v>46</v>
      </c>
      <c r="J15" s="1" t="s">
        <v>194</v>
      </c>
      <c r="K15" s="10" t="s">
        <v>202</v>
      </c>
      <c r="L15" s="11">
        <v>0</v>
      </c>
      <c r="M15" s="78">
        <v>0.16</v>
      </c>
      <c r="N15" s="75" t="s">
        <v>47</v>
      </c>
      <c r="O15" s="76" t="s">
        <v>196</v>
      </c>
    </row>
    <row r="16" spans="1:15" ht="240">
      <c r="A16" s="10">
        <v>2017</v>
      </c>
      <c r="B16" s="10" t="s">
        <v>188</v>
      </c>
      <c r="C16" s="73" t="s">
        <v>203</v>
      </c>
      <c r="D16" s="77" t="s">
        <v>204</v>
      </c>
      <c r="E16" s="10" t="s">
        <v>53</v>
      </c>
      <c r="F16" s="10" t="s">
        <v>205</v>
      </c>
      <c r="G16" s="10" t="s">
        <v>206</v>
      </c>
      <c r="H16" s="10" t="s">
        <v>207</v>
      </c>
      <c r="I16" s="10" t="s">
        <v>44</v>
      </c>
      <c r="J16" s="1" t="s">
        <v>194</v>
      </c>
      <c r="K16" s="79" t="s">
        <v>208</v>
      </c>
      <c r="L16" s="11">
        <v>0</v>
      </c>
      <c r="M16" s="80">
        <v>0</v>
      </c>
      <c r="N16" s="75" t="s">
        <v>47</v>
      </c>
      <c r="O16" s="76" t="s">
        <v>196</v>
      </c>
    </row>
    <row r="17" spans="1:15" ht="288">
      <c r="A17" s="12">
        <v>2017</v>
      </c>
      <c r="B17" s="12" t="s">
        <v>188</v>
      </c>
      <c r="C17" s="73" t="s">
        <v>209</v>
      </c>
      <c r="D17" s="77" t="s">
        <v>210</v>
      </c>
      <c r="E17" s="10" t="s">
        <v>53</v>
      </c>
      <c r="F17" s="10" t="s">
        <v>211</v>
      </c>
      <c r="G17" s="10" t="s">
        <v>212</v>
      </c>
      <c r="H17" s="10" t="s">
        <v>213</v>
      </c>
      <c r="I17" s="10" t="s">
        <v>46</v>
      </c>
      <c r="J17" s="1" t="s">
        <v>194</v>
      </c>
      <c r="K17" s="79" t="s">
        <v>214</v>
      </c>
      <c r="L17" s="11">
        <v>0</v>
      </c>
      <c r="M17" s="80">
        <v>0</v>
      </c>
      <c r="N17" s="75" t="s">
        <v>47</v>
      </c>
      <c r="O17" s="76" t="s">
        <v>196</v>
      </c>
    </row>
    <row r="18" spans="1:15" ht="84">
      <c r="A18" s="10">
        <v>2017</v>
      </c>
      <c r="B18" s="10" t="s">
        <v>188</v>
      </c>
      <c r="C18" s="73" t="s">
        <v>215</v>
      </c>
      <c r="D18" s="81" t="s">
        <v>216</v>
      </c>
      <c r="E18" s="10" t="s">
        <v>53</v>
      </c>
      <c r="F18" s="10" t="s">
        <v>217</v>
      </c>
      <c r="G18" s="10" t="s">
        <v>218</v>
      </c>
      <c r="H18" s="10" t="s">
        <v>219</v>
      </c>
      <c r="I18" s="10" t="s">
        <v>46</v>
      </c>
      <c r="J18" s="1" t="s">
        <v>194</v>
      </c>
      <c r="K18" s="13" t="s">
        <v>220</v>
      </c>
      <c r="L18" s="11">
        <v>0</v>
      </c>
      <c r="M18" s="80">
        <v>0</v>
      </c>
      <c r="N18" s="75" t="s">
        <v>47</v>
      </c>
      <c r="O18" s="76" t="s">
        <v>196</v>
      </c>
    </row>
    <row r="19" spans="1:15" ht="72">
      <c r="A19" s="12">
        <v>2017</v>
      </c>
      <c r="B19" s="10" t="s">
        <v>188</v>
      </c>
      <c r="C19" s="73" t="s">
        <v>221</v>
      </c>
      <c r="D19" s="82" t="s">
        <v>222</v>
      </c>
      <c r="E19" s="10" t="s">
        <v>53</v>
      </c>
      <c r="F19" s="10" t="s">
        <v>223</v>
      </c>
      <c r="G19" s="10" t="s">
        <v>224</v>
      </c>
      <c r="H19" s="10" t="s">
        <v>225</v>
      </c>
      <c r="I19" s="10" t="s">
        <v>44</v>
      </c>
      <c r="J19" s="1" t="s">
        <v>194</v>
      </c>
      <c r="K19" s="11" t="s">
        <v>226</v>
      </c>
      <c r="L19" s="11">
        <v>0</v>
      </c>
      <c r="M19" s="80">
        <v>0</v>
      </c>
      <c r="N19" s="75" t="s">
        <v>47</v>
      </c>
      <c r="O19" s="76" t="s">
        <v>196</v>
      </c>
    </row>
    <row r="20" spans="1:15" ht="72">
      <c r="A20" s="12">
        <v>2017</v>
      </c>
      <c r="B20" s="10" t="s">
        <v>188</v>
      </c>
      <c r="C20" s="73" t="s">
        <v>227</v>
      </c>
      <c r="D20" s="82" t="s">
        <v>228</v>
      </c>
      <c r="E20" s="10" t="s">
        <v>53</v>
      </c>
      <c r="F20" s="10" t="s">
        <v>229</v>
      </c>
      <c r="G20" s="10" t="s">
        <v>230</v>
      </c>
      <c r="H20" s="10" t="s">
        <v>231</v>
      </c>
      <c r="I20" s="10" t="s">
        <v>46</v>
      </c>
      <c r="J20" s="1" t="s">
        <v>194</v>
      </c>
      <c r="K20" s="11" t="s">
        <v>232</v>
      </c>
      <c r="L20" s="11">
        <v>0</v>
      </c>
      <c r="M20" s="80">
        <v>0</v>
      </c>
      <c r="N20" s="75" t="s">
        <v>47</v>
      </c>
      <c r="O20" s="76" t="s">
        <v>196</v>
      </c>
    </row>
    <row r="21" spans="1:15" ht="60">
      <c r="A21" s="12">
        <v>2017</v>
      </c>
      <c r="B21" s="10" t="s">
        <v>188</v>
      </c>
      <c r="C21" s="83" t="s">
        <v>233</v>
      </c>
      <c r="D21" s="81" t="s">
        <v>234</v>
      </c>
      <c r="E21" s="10" t="s">
        <v>53</v>
      </c>
      <c r="F21" s="10" t="s">
        <v>235</v>
      </c>
      <c r="G21" s="74" t="s">
        <v>236</v>
      </c>
      <c r="H21" s="10" t="s">
        <v>237</v>
      </c>
      <c r="I21" s="10" t="s">
        <v>46</v>
      </c>
      <c r="J21" s="1" t="s">
        <v>194</v>
      </c>
      <c r="K21" s="13" t="s">
        <v>238</v>
      </c>
      <c r="L21" s="11">
        <v>0</v>
      </c>
      <c r="M21" s="80">
        <v>0.07</v>
      </c>
      <c r="N21" s="75" t="s">
        <v>47</v>
      </c>
      <c r="O21" s="76" t="s">
        <v>196</v>
      </c>
    </row>
    <row r="22" spans="1:16" ht="120">
      <c r="A22" s="10">
        <v>2017</v>
      </c>
      <c r="B22" s="10" t="s">
        <v>239</v>
      </c>
      <c r="C22" s="84" t="s">
        <v>189</v>
      </c>
      <c r="D22" s="10" t="s">
        <v>190</v>
      </c>
      <c r="E22" s="10" t="s">
        <v>53</v>
      </c>
      <c r="F22" s="10" t="s">
        <v>191</v>
      </c>
      <c r="G22" s="74" t="s">
        <v>192</v>
      </c>
      <c r="H22" s="10" t="s">
        <v>193</v>
      </c>
      <c r="I22" s="10" t="s">
        <v>44</v>
      </c>
      <c r="J22" s="12" t="s">
        <v>194</v>
      </c>
      <c r="K22" s="10" t="s">
        <v>195</v>
      </c>
      <c r="L22" s="11">
        <v>0</v>
      </c>
      <c r="M22" s="11">
        <v>0</v>
      </c>
      <c r="N22" s="75" t="s">
        <v>47</v>
      </c>
      <c r="O22" s="85" t="s">
        <v>196</v>
      </c>
      <c r="P22" s="86"/>
    </row>
    <row r="23" spans="1:15" ht="60">
      <c r="A23" s="10">
        <v>2017</v>
      </c>
      <c r="B23" s="10" t="s">
        <v>239</v>
      </c>
      <c r="C23" s="73" t="s">
        <v>197</v>
      </c>
      <c r="D23" s="77" t="s">
        <v>198</v>
      </c>
      <c r="E23" s="10" t="s">
        <v>53</v>
      </c>
      <c r="F23" s="10" t="s">
        <v>199</v>
      </c>
      <c r="G23" s="10" t="s">
        <v>200</v>
      </c>
      <c r="H23" s="10" t="s">
        <v>201</v>
      </c>
      <c r="I23" s="10" t="s">
        <v>46</v>
      </c>
      <c r="J23" s="1" t="s">
        <v>194</v>
      </c>
      <c r="K23" s="10" t="s">
        <v>202</v>
      </c>
      <c r="L23" s="11">
        <v>0</v>
      </c>
      <c r="M23" s="78">
        <v>0.32</v>
      </c>
      <c r="N23" s="75" t="s">
        <v>47</v>
      </c>
      <c r="O23" s="76" t="s">
        <v>196</v>
      </c>
    </row>
    <row r="24" spans="1:15" ht="240">
      <c r="A24" s="10">
        <v>2017</v>
      </c>
      <c r="B24" s="10" t="s">
        <v>239</v>
      </c>
      <c r="C24" s="73" t="s">
        <v>203</v>
      </c>
      <c r="D24" s="77" t="s">
        <v>204</v>
      </c>
      <c r="E24" s="10" t="s">
        <v>53</v>
      </c>
      <c r="F24" s="10" t="s">
        <v>205</v>
      </c>
      <c r="G24" s="10" t="s">
        <v>206</v>
      </c>
      <c r="H24" s="10" t="s">
        <v>207</v>
      </c>
      <c r="I24" s="10" t="s">
        <v>44</v>
      </c>
      <c r="J24" s="1" t="s">
        <v>194</v>
      </c>
      <c r="K24" s="79" t="s">
        <v>208</v>
      </c>
      <c r="L24" s="11">
        <v>0</v>
      </c>
      <c r="M24" s="11">
        <v>0.63</v>
      </c>
      <c r="N24" s="75" t="s">
        <v>47</v>
      </c>
      <c r="O24" s="76" t="s">
        <v>196</v>
      </c>
    </row>
    <row r="25" spans="1:15" ht="288">
      <c r="A25" s="12">
        <v>2017</v>
      </c>
      <c r="B25" s="10" t="s">
        <v>239</v>
      </c>
      <c r="C25" s="73" t="s">
        <v>209</v>
      </c>
      <c r="D25" s="77" t="s">
        <v>210</v>
      </c>
      <c r="E25" s="10" t="s">
        <v>53</v>
      </c>
      <c r="F25" s="10" t="s">
        <v>211</v>
      </c>
      <c r="G25" s="10" t="s">
        <v>212</v>
      </c>
      <c r="H25" s="10" t="s">
        <v>213</v>
      </c>
      <c r="I25" s="10" t="s">
        <v>46</v>
      </c>
      <c r="J25" s="1" t="s">
        <v>194</v>
      </c>
      <c r="K25" s="79" t="s">
        <v>214</v>
      </c>
      <c r="L25" s="11">
        <v>0</v>
      </c>
      <c r="M25" s="11">
        <v>0.4</v>
      </c>
      <c r="N25" s="75" t="s">
        <v>47</v>
      </c>
      <c r="O25" s="76" t="s">
        <v>196</v>
      </c>
    </row>
    <row r="26" spans="1:15" ht="84">
      <c r="A26" s="10">
        <v>2017</v>
      </c>
      <c r="B26" s="10" t="s">
        <v>239</v>
      </c>
      <c r="C26" s="73" t="s">
        <v>215</v>
      </c>
      <c r="D26" s="81" t="s">
        <v>216</v>
      </c>
      <c r="E26" s="10" t="s">
        <v>53</v>
      </c>
      <c r="F26" s="10" t="s">
        <v>217</v>
      </c>
      <c r="G26" s="10" t="s">
        <v>218</v>
      </c>
      <c r="H26" s="10" t="s">
        <v>219</v>
      </c>
      <c r="I26" s="10" t="s">
        <v>46</v>
      </c>
      <c r="J26" s="1" t="s">
        <v>194</v>
      </c>
      <c r="K26" s="13" t="s">
        <v>220</v>
      </c>
      <c r="L26" s="11">
        <v>0</v>
      </c>
      <c r="M26" s="11">
        <v>0.48</v>
      </c>
      <c r="N26" s="75" t="s">
        <v>47</v>
      </c>
      <c r="O26" s="76" t="s">
        <v>196</v>
      </c>
    </row>
    <row r="27" spans="1:15" ht="72">
      <c r="A27" s="12">
        <v>2017</v>
      </c>
      <c r="B27" s="10" t="s">
        <v>239</v>
      </c>
      <c r="C27" s="73" t="s">
        <v>221</v>
      </c>
      <c r="D27" s="82" t="s">
        <v>222</v>
      </c>
      <c r="E27" s="10" t="s">
        <v>53</v>
      </c>
      <c r="F27" s="10" t="s">
        <v>223</v>
      </c>
      <c r="G27" s="10" t="s">
        <v>224</v>
      </c>
      <c r="H27" s="10" t="s">
        <v>225</v>
      </c>
      <c r="I27" s="10" t="s">
        <v>44</v>
      </c>
      <c r="J27" s="1" t="s">
        <v>194</v>
      </c>
      <c r="K27" s="11" t="s">
        <v>226</v>
      </c>
      <c r="L27" s="11">
        <v>0</v>
      </c>
      <c r="M27" s="80">
        <v>0</v>
      </c>
      <c r="N27" s="75" t="s">
        <v>47</v>
      </c>
      <c r="O27" s="76" t="s">
        <v>196</v>
      </c>
    </row>
    <row r="28" spans="1:15" ht="72">
      <c r="A28" s="12">
        <v>2017</v>
      </c>
      <c r="B28" s="10" t="s">
        <v>239</v>
      </c>
      <c r="C28" s="73" t="s">
        <v>227</v>
      </c>
      <c r="D28" s="82" t="s">
        <v>228</v>
      </c>
      <c r="E28" s="10" t="s">
        <v>53</v>
      </c>
      <c r="F28" s="10" t="s">
        <v>229</v>
      </c>
      <c r="G28" s="10" t="s">
        <v>230</v>
      </c>
      <c r="H28" s="10" t="s">
        <v>231</v>
      </c>
      <c r="I28" s="10" t="s">
        <v>46</v>
      </c>
      <c r="J28" s="1" t="s">
        <v>194</v>
      </c>
      <c r="K28" s="11" t="s">
        <v>232</v>
      </c>
      <c r="L28" s="11">
        <v>0</v>
      </c>
      <c r="M28" s="11">
        <v>0.13</v>
      </c>
      <c r="N28" s="75" t="s">
        <v>47</v>
      </c>
      <c r="O28" s="76" t="s">
        <v>196</v>
      </c>
    </row>
    <row r="29" spans="1:15" ht="60">
      <c r="A29" s="12">
        <v>2017</v>
      </c>
      <c r="B29" s="10" t="s">
        <v>239</v>
      </c>
      <c r="C29" s="83" t="s">
        <v>233</v>
      </c>
      <c r="D29" s="81" t="s">
        <v>234</v>
      </c>
      <c r="E29" s="10" t="s">
        <v>53</v>
      </c>
      <c r="F29" s="10" t="s">
        <v>235</v>
      </c>
      <c r="G29" s="74" t="s">
        <v>236</v>
      </c>
      <c r="H29" s="10" t="s">
        <v>237</v>
      </c>
      <c r="I29" s="10" t="s">
        <v>46</v>
      </c>
      <c r="J29" s="1" t="s">
        <v>194</v>
      </c>
      <c r="K29" s="13" t="s">
        <v>238</v>
      </c>
      <c r="L29" s="11">
        <v>0</v>
      </c>
      <c r="M29" s="80">
        <v>0.08</v>
      </c>
      <c r="N29" s="75" t="s">
        <v>47</v>
      </c>
      <c r="O29" s="76" t="s">
        <v>196</v>
      </c>
    </row>
    <row r="30" spans="1:16" ht="120.75" thickBot="1">
      <c r="A30" s="12">
        <v>2017</v>
      </c>
      <c r="B30" s="12" t="s">
        <v>185</v>
      </c>
      <c r="C30" s="84" t="s">
        <v>189</v>
      </c>
      <c r="D30" s="10" t="s">
        <v>190</v>
      </c>
      <c r="E30" s="10" t="s">
        <v>53</v>
      </c>
      <c r="F30" s="10" t="s">
        <v>191</v>
      </c>
      <c r="G30" s="74" t="s">
        <v>192</v>
      </c>
      <c r="H30" s="10" t="s">
        <v>193</v>
      </c>
      <c r="I30" s="10" t="s">
        <v>44</v>
      </c>
      <c r="J30" s="12" t="s">
        <v>194</v>
      </c>
      <c r="K30" s="10" t="s">
        <v>195</v>
      </c>
      <c r="L30" s="80">
        <v>0</v>
      </c>
      <c r="M30" s="87">
        <v>1</v>
      </c>
      <c r="N30" s="12" t="s">
        <v>47</v>
      </c>
      <c r="O30" s="85" t="s">
        <v>196</v>
      </c>
      <c r="P30" s="88"/>
    </row>
    <row r="31" spans="1:16" ht="60">
      <c r="A31" s="89">
        <v>2017</v>
      </c>
      <c r="B31" s="89" t="s">
        <v>185</v>
      </c>
      <c r="C31" s="73" t="s">
        <v>197</v>
      </c>
      <c r="D31" s="77" t="s">
        <v>198</v>
      </c>
      <c r="E31" s="10" t="s">
        <v>53</v>
      </c>
      <c r="F31" s="10" t="s">
        <v>199</v>
      </c>
      <c r="G31" s="10" t="s">
        <v>200</v>
      </c>
      <c r="H31" s="10" t="s">
        <v>201</v>
      </c>
      <c r="I31" s="10" t="s">
        <v>46</v>
      </c>
      <c r="J31" s="1" t="s">
        <v>194</v>
      </c>
      <c r="K31" s="10" t="s">
        <v>202</v>
      </c>
      <c r="L31" s="89">
        <v>0</v>
      </c>
      <c r="M31" s="78">
        <v>0.04</v>
      </c>
      <c r="N31" s="1" t="s">
        <v>47</v>
      </c>
      <c r="O31" s="76" t="s">
        <v>196</v>
      </c>
      <c r="P31" s="88"/>
    </row>
    <row r="32" spans="1:16" ht="216">
      <c r="A32" s="90">
        <v>2017</v>
      </c>
      <c r="B32" s="91" t="s">
        <v>185</v>
      </c>
      <c r="C32" s="73" t="s">
        <v>203</v>
      </c>
      <c r="D32" s="77" t="s">
        <v>204</v>
      </c>
      <c r="E32" s="10" t="s">
        <v>53</v>
      </c>
      <c r="F32" s="10" t="s">
        <v>205</v>
      </c>
      <c r="G32" s="10" t="s">
        <v>206</v>
      </c>
      <c r="H32" s="10" t="s">
        <v>207</v>
      </c>
      <c r="I32" s="10" t="s">
        <v>44</v>
      </c>
      <c r="J32" s="1" t="s">
        <v>194</v>
      </c>
      <c r="K32" s="79" t="s">
        <v>208</v>
      </c>
      <c r="L32" s="92">
        <v>0</v>
      </c>
      <c r="M32" s="11">
        <v>0.37</v>
      </c>
      <c r="N32" s="1" t="s">
        <v>47</v>
      </c>
      <c r="O32" s="93" t="s">
        <v>196</v>
      </c>
      <c r="P32" s="88"/>
    </row>
    <row r="33" spans="1:16" ht="288">
      <c r="A33" s="12">
        <v>2017</v>
      </c>
      <c r="B33" s="10" t="s">
        <v>185</v>
      </c>
      <c r="C33" s="73" t="s">
        <v>209</v>
      </c>
      <c r="D33" s="77" t="s">
        <v>210</v>
      </c>
      <c r="E33" s="10" t="s">
        <v>53</v>
      </c>
      <c r="F33" s="10" t="s">
        <v>211</v>
      </c>
      <c r="G33" s="10" t="s">
        <v>212</v>
      </c>
      <c r="H33" s="10" t="s">
        <v>213</v>
      </c>
      <c r="I33" s="10" t="s">
        <v>46</v>
      </c>
      <c r="J33" s="1" t="s">
        <v>194</v>
      </c>
      <c r="K33" s="79" t="s">
        <v>214</v>
      </c>
      <c r="L33" s="11">
        <v>0</v>
      </c>
      <c r="M33" s="11">
        <v>0.6</v>
      </c>
      <c r="N33" s="1" t="s">
        <v>47</v>
      </c>
      <c r="O33" s="76" t="s">
        <v>196</v>
      </c>
      <c r="P33" s="88"/>
    </row>
    <row r="34" spans="1:15" ht="72">
      <c r="A34" s="12">
        <v>2017</v>
      </c>
      <c r="B34" s="10" t="s">
        <v>240</v>
      </c>
      <c r="C34" s="73" t="s">
        <v>215</v>
      </c>
      <c r="D34" s="81" t="s">
        <v>216</v>
      </c>
      <c r="E34" s="10" t="s">
        <v>53</v>
      </c>
      <c r="F34" s="10" t="s">
        <v>217</v>
      </c>
      <c r="G34" s="10" t="s">
        <v>218</v>
      </c>
      <c r="H34" s="10" t="s">
        <v>219</v>
      </c>
      <c r="I34" s="10" t="s">
        <v>46</v>
      </c>
      <c r="J34" s="1" t="s">
        <v>194</v>
      </c>
      <c r="K34" s="13" t="s">
        <v>220</v>
      </c>
      <c r="L34" s="11">
        <v>0</v>
      </c>
      <c r="M34" s="11">
        <v>0.35</v>
      </c>
      <c r="N34" s="1" t="s">
        <v>47</v>
      </c>
      <c r="O34" s="76" t="s">
        <v>196</v>
      </c>
    </row>
    <row r="35" spans="1:15" ht="72">
      <c r="A35" s="12">
        <v>2017</v>
      </c>
      <c r="B35" s="10" t="s">
        <v>240</v>
      </c>
      <c r="C35" s="73" t="s">
        <v>221</v>
      </c>
      <c r="D35" s="82" t="s">
        <v>222</v>
      </c>
      <c r="E35" s="10" t="s">
        <v>53</v>
      </c>
      <c r="F35" s="10" t="s">
        <v>223</v>
      </c>
      <c r="G35" s="10" t="s">
        <v>224</v>
      </c>
      <c r="H35" s="10" t="s">
        <v>225</v>
      </c>
      <c r="I35" s="10" t="s">
        <v>44</v>
      </c>
      <c r="J35" s="1" t="s">
        <v>194</v>
      </c>
      <c r="K35" s="11" t="s">
        <v>226</v>
      </c>
      <c r="L35" s="11">
        <v>0</v>
      </c>
      <c r="M35" s="8">
        <v>0</v>
      </c>
      <c r="N35" s="1" t="s">
        <v>47</v>
      </c>
      <c r="O35" s="76" t="s">
        <v>196</v>
      </c>
    </row>
    <row r="36" spans="1:15" ht="72">
      <c r="A36" s="12">
        <v>2017</v>
      </c>
      <c r="B36" s="10" t="s">
        <v>240</v>
      </c>
      <c r="C36" s="73" t="s">
        <v>227</v>
      </c>
      <c r="D36" s="82" t="s">
        <v>228</v>
      </c>
      <c r="E36" s="10" t="s">
        <v>53</v>
      </c>
      <c r="F36" s="10" t="s">
        <v>229</v>
      </c>
      <c r="G36" s="10" t="s">
        <v>230</v>
      </c>
      <c r="H36" s="10" t="s">
        <v>231</v>
      </c>
      <c r="I36" s="10" t="s">
        <v>46</v>
      </c>
      <c r="J36" s="1" t="s">
        <v>194</v>
      </c>
      <c r="K36" s="11" t="s">
        <v>232</v>
      </c>
      <c r="L36" s="11">
        <v>0</v>
      </c>
      <c r="M36" s="11">
        <v>0.5</v>
      </c>
      <c r="N36" s="1" t="s">
        <v>47</v>
      </c>
      <c r="O36" s="76" t="s">
        <v>196</v>
      </c>
    </row>
    <row r="37" spans="1:15" ht="60">
      <c r="A37" s="12">
        <v>2017</v>
      </c>
      <c r="B37" s="10" t="s">
        <v>240</v>
      </c>
      <c r="C37" s="83" t="s">
        <v>233</v>
      </c>
      <c r="D37" s="81" t="s">
        <v>234</v>
      </c>
      <c r="E37" s="10" t="s">
        <v>53</v>
      </c>
      <c r="F37" s="10" t="s">
        <v>235</v>
      </c>
      <c r="G37" s="74" t="s">
        <v>236</v>
      </c>
      <c r="H37" s="10" t="s">
        <v>237</v>
      </c>
      <c r="I37" s="10" t="s">
        <v>46</v>
      </c>
      <c r="J37" s="1" t="s">
        <v>194</v>
      </c>
      <c r="K37" s="13" t="s">
        <v>238</v>
      </c>
      <c r="L37" s="11">
        <v>0</v>
      </c>
      <c r="M37" s="8">
        <v>0.44</v>
      </c>
      <c r="N37" s="1" t="s">
        <v>47</v>
      </c>
      <c r="O37" s="76" t="s">
        <v>196</v>
      </c>
    </row>
    <row r="38" spans="1:15" ht="120">
      <c r="A38" s="10">
        <v>2017</v>
      </c>
      <c r="B38" s="72" t="s">
        <v>546</v>
      </c>
      <c r="C38" s="73" t="s">
        <v>189</v>
      </c>
      <c r="D38" s="10" t="s">
        <v>190</v>
      </c>
      <c r="E38" s="10" t="s">
        <v>53</v>
      </c>
      <c r="F38" s="10" t="s">
        <v>191</v>
      </c>
      <c r="G38" s="74" t="s">
        <v>192</v>
      </c>
      <c r="H38" s="10" t="s">
        <v>193</v>
      </c>
      <c r="I38" s="10" t="s">
        <v>44</v>
      </c>
      <c r="J38" s="1" t="s">
        <v>194</v>
      </c>
      <c r="K38" s="10" t="s">
        <v>195</v>
      </c>
      <c r="L38" s="11">
        <v>0</v>
      </c>
      <c r="M38" s="11">
        <v>0</v>
      </c>
      <c r="N38" s="75" t="s">
        <v>47</v>
      </c>
      <c r="O38" s="76" t="s">
        <v>196</v>
      </c>
    </row>
    <row r="39" spans="1:15" ht="60">
      <c r="A39" s="10">
        <v>2017</v>
      </c>
      <c r="B39" s="72" t="s">
        <v>546</v>
      </c>
      <c r="C39" s="73" t="s">
        <v>197</v>
      </c>
      <c r="D39" s="77" t="s">
        <v>198</v>
      </c>
      <c r="E39" s="10" t="s">
        <v>53</v>
      </c>
      <c r="F39" s="10" t="s">
        <v>199</v>
      </c>
      <c r="G39" s="10" t="s">
        <v>200</v>
      </c>
      <c r="H39" s="10" t="s">
        <v>201</v>
      </c>
      <c r="I39" s="10" t="s">
        <v>46</v>
      </c>
      <c r="J39" s="1" t="s">
        <v>194</v>
      </c>
      <c r="K39" s="10" t="s">
        <v>202</v>
      </c>
      <c r="L39" s="11">
        <v>0</v>
      </c>
      <c r="M39" s="78">
        <v>0.19</v>
      </c>
      <c r="N39" s="75" t="s">
        <v>47</v>
      </c>
      <c r="O39" s="76" t="s">
        <v>196</v>
      </c>
    </row>
    <row r="40" spans="1:15" ht="216">
      <c r="A40" s="10">
        <v>2017</v>
      </c>
      <c r="B40" s="72" t="s">
        <v>546</v>
      </c>
      <c r="C40" s="73" t="s">
        <v>203</v>
      </c>
      <c r="D40" s="77" t="s">
        <v>204</v>
      </c>
      <c r="E40" s="10" t="s">
        <v>53</v>
      </c>
      <c r="F40" s="10" t="s">
        <v>205</v>
      </c>
      <c r="G40" s="10" t="s">
        <v>206</v>
      </c>
      <c r="H40" s="10" t="s">
        <v>207</v>
      </c>
      <c r="I40" s="10" t="s">
        <v>44</v>
      </c>
      <c r="J40" s="1" t="s">
        <v>194</v>
      </c>
      <c r="K40" s="79" t="s">
        <v>208</v>
      </c>
      <c r="L40" s="11">
        <v>0</v>
      </c>
      <c r="M40" s="80">
        <v>0.026</v>
      </c>
      <c r="N40" s="75" t="s">
        <v>47</v>
      </c>
      <c r="O40" s="76" t="s">
        <v>196</v>
      </c>
    </row>
    <row r="41" spans="1:16" ht="288">
      <c r="A41" s="12">
        <v>2017</v>
      </c>
      <c r="B41" s="72" t="s">
        <v>546</v>
      </c>
      <c r="C41" s="73" t="s">
        <v>209</v>
      </c>
      <c r="D41" s="77" t="s">
        <v>210</v>
      </c>
      <c r="E41" s="10" t="s">
        <v>53</v>
      </c>
      <c r="F41" s="10" t="s">
        <v>211</v>
      </c>
      <c r="G41" s="10" t="s">
        <v>212</v>
      </c>
      <c r="H41" s="10" t="s">
        <v>213</v>
      </c>
      <c r="I41" s="10" t="s">
        <v>46</v>
      </c>
      <c r="J41" s="1" t="s">
        <v>194</v>
      </c>
      <c r="K41" s="79" t="s">
        <v>214</v>
      </c>
      <c r="L41" s="11">
        <v>0</v>
      </c>
      <c r="M41" s="80">
        <v>0</v>
      </c>
      <c r="N41" s="75" t="s">
        <v>47</v>
      </c>
      <c r="O41" s="76" t="s">
        <v>196</v>
      </c>
      <c r="P41" s="199" t="s">
        <v>547</v>
      </c>
    </row>
    <row r="42" spans="1:16" ht="72">
      <c r="A42" s="10">
        <v>2017</v>
      </c>
      <c r="B42" s="72" t="s">
        <v>546</v>
      </c>
      <c r="C42" s="73" t="s">
        <v>215</v>
      </c>
      <c r="D42" s="81" t="s">
        <v>216</v>
      </c>
      <c r="E42" s="10" t="s">
        <v>53</v>
      </c>
      <c r="F42" s="10" t="s">
        <v>217</v>
      </c>
      <c r="G42" s="10" t="s">
        <v>218</v>
      </c>
      <c r="H42" s="10" t="s">
        <v>219</v>
      </c>
      <c r="I42" s="10" t="s">
        <v>46</v>
      </c>
      <c r="J42" s="1" t="s">
        <v>194</v>
      </c>
      <c r="K42" s="13" t="s">
        <v>220</v>
      </c>
      <c r="L42" s="11">
        <v>0</v>
      </c>
      <c r="M42" s="80">
        <v>0.17</v>
      </c>
      <c r="N42" s="75" t="s">
        <v>47</v>
      </c>
      <c r="O42" s="76" t="s">
        <v>196</v>
      </c>
      <c r="P42" s="200"/>
    </row>
    <row r="43" spans="1:16" ht="105">
      <c r="A43" s="12">
        <v>2017</v>
      </c>
      <c r="B43" s="72" t="s">
        <v>546</v>
      </c>
      <c r="C43" s="73" t="s">
        <v>221</v>
      </c>
      <c r="D43" s="82" t="s">
        <v>222</v>
      </c>
      <c r="E43" s="10" t="s">
        <v>53</v>
      </c>
      <c r="F43" s="10" t="s">
        <v>223</v>
      </c>
      <c r="G43" s="10" t="s">
        <v>224</v>
      </c>
      <c r="H43" s="10" t="s">
        <v>225</v>
      </c>
      <c r="I43" s="10" t="s">
        <v>44</v>
      </c>
      <c r="J43" s="1" t="s">
        <v>194</v>
      </c>
      <c r="K43" s="11" t="s">
        <v>548</v>
      </c>
      <c r="L43" s="11">
        <v>0</v>
      </c>
      <c r="M43" s="80">
        <v>1</v>
      </c>
      <c r="N43" s="75" t="s">
        <v>47</v>
      </c>
      <c r="O43" s="76" t="s">
        <v>196</v>
      </c>
      <c r="P43" s="199" t="s">
        <v>549</v>
      </c>
    </row>
    <row r="44" spans="1:16" ht="90">
      <c r="A44" s="12">
        <v>2017</v>
      </c>
      <c r="B44" s="72" t="s">
        <v>546</v>
      </c>
      <c r="C44" s="73" t="s">
        <v>227</v>
      </c>
      <c r="D44" s="82" t="s">
        <v>228</v>
      </c>
      <c r="E44" s="10" t="s">
        <v>53</v>
      </c>
      <c r="F44" s="10" t="s">
        <v>229</v>
      </c>
      <c r="G44" s="10" t="s">
        <v>230</v>
      </c>
      <c r="H44" s="10" t="s">
        <v>231</v>
      </c>
      <c r="I44" s="10" t="s">
        <v>46</v>
      </c>
      <c r="J44" s="1" t="s">
        <v>194</v>
      </c>
      <c r="K44" s="11" t="s">
        <v>550</v>
      </c>
      <c r="L44" s="11">
        <v>0</v>
      </c>
      <c r="M44" s="80">
        <v>0.63</v>
      </c>
      <c r="N44" s="75" t="s">
        <v>47</v>
      </c>
      <c r="O44" s="76" t="s">
        <v>196</v>
      </c>
      <c r="P44" s="199" t="s">
        <v>551</v>
      </c>
    </row>
    <row r="45" spans="1:15" ht="124.5" customHeight="1">
      <c r="A45" s="12">
        <v>2017</v>
      </c>
      <c r="B45" s="72" t="s">
        <v>546</v>
      </c>
      <c r="C45" s="83" t="s">
        <v>233</v>
      </c>
      <c r="D45" s="81" t="s">
        <v>234</v>
      </c>
      <c r="E45" s="10" t="s">
        <v>53</v>
      </c>
      <c r="F45" s="10" t="s">
        <v>235</v>
      </c>
      <c r="G45" s="74" t="s">
        <v>236</v>
      </c>
      <c r="H45" s="10" t="s">
        <v>237</v>
      </c>
      <c r="I45" s="10" t="s">
        <v>46</v>
      </c>
      <c r="J45" s="1" t="s">
        <v>194</v>
      </c>
      <c r="K45" s="13" t="s">
        <v>238</v>
      </c>
      <c r="L45" s="11">
        <v>0</v>
      </c>
      <c r="M45" s="80">
        <v>0.38</v>
      </c>
      <c r="N45" s="75" t="s">
        <v>47</v>
      </c>
      <c r="O45" s="76" t="s">
        <v>196</v>
      </c>
    </row>
    <row r="46" spans="1:17" ht="31.5">
      <c r="A46" s="355" t="s">
        <v>241</v>
      </c>
      <c r="B46" s="355"/>
      <c r="C46" s="355"/>
      <c r="D46" s="355"/>
      <c r="E46" s="355"/>
      <c r="F46" s="355"/>
      <c r="G46" s="355"/>
      <c r="H46" s="355"/>
      <c r="I46" s="355"/>
      <c r="J46" s="355"/>
      <c r="K46" s="355"/>
      <c r="L46" s="355"/>
      <c r="M46" s="355"/>
      <c r="N46" s="355"/>
      <c r="O46" s="355"/>
      <c r="P46" s="355"/>
      <c r="Q46" s="355"/>
    </row>
    <row r="47" spans="1:15" ht="60">
      <c r="A47" s="1">
        <v>2017</v>
      </c>
      <c r="B47" s="1" t="s">
        <v>19</v>
      </c>
      <c r="C47" s="1" t="s">
        <v>20</v>
      </c>
      <c r="D47" s="94" t="s">
        <v>37</v>
      </c>
      <c r="E47" s="94" t="s">
        <v>61</v>
      </c>
      <c r="F47" s="1" t="s">
        <v>21</v>
      </c>
      <c r="G47" s="2" t="s">
        <v>22</v>
      </c>
      <c r="H47" s="1" t="s">
        <v>23</v>
      </c>
      <c r="I47" s="1" t="s">
        <v>24</v>
      </c>
      <c r="J47" s="1" t="s">
        <v>242</v>
      </c>
      <c r="K47" s="95">
        <v>9173</v>
      </c>
      <c r="L47" s="1">
        <v>0</v>
      </c>
      <c r="M47" s="8">
        <v>0.25</v>
      </c>
      <c r="N47" s="1" t="s">
        <v>243</v>
      </c>
      <c r="O47" s="1" t="s">
        <v>244</v>
      </c>
    </row>
    <row r="48" spans="1:15" ht="72">
      <c r="A48" s="1">
        <v>2017</v>
      </c>
      <c r="B48" s="1" t="s">
        <v>19</v>
      </c>
      <c r="C48" s="1" t="s">
        <v>25</v>
      </c>
      <c r="D48" s="94" t="s">
        <v>38</v>
      </c>
      <c r="E48" s="94" t="s">
        <v>61</v>
      </c>
      <c r="F48" s="1" t="s">
        <v>21</v>
      </c>
      <c r="G48" s="2" t="s">
        <v>22</v>
      </c>
      <c r="H48" s="1" t="s">
        <v>26</v>
      </c>
      <c r="I48" s="1" t="s">
        <v>24</v>
      </c>
      <c r="J48" s="1" t="s">
        <v>242</v>
      </c>
      <c r="K48" s="95">
        <v>105000</v>
      </c>
      <c r="L48" s="1">
        <v>0</v>
      </c>
      <c r="M48" s="96">
        <v>0.256</v>
      </c>
      <c r="N48" s="1" t="s">
        <v>243</v>
      </c>
      <c r="O48" s="1" t="s">
        <v>244</v>
      </c>
    </row>
    <row r="49" spans="1:15" ht="72">
      <c r="A49" s="1">
        <v>2017</v>
      </c>
      <c r="B49" s="1" t="s">
        <v>19</v>
      </c>
      <c r="C49" s="1" t="s">
        <v>27</v>
      </c>
      <c r="D49" s="94" t="s">
        <v>39</v>
      </c>
      <c r="E49" s="94" t="s">
        <v>61</v>
      </c>
      <c r="F49" s="1" t="s">
        <v>21</v>
      </c>
      <c r="G49" s="2" t="s">
        <v>22</v>
      </c>
      <c r="H49" s="1" t="s">
        <v>28</v>
      </c>
      <c r="I49" s="1" t="s">
        <v>24</v>
      </c>
      <c r="J49" s="1" t="s">
        <v>242</v>
      </c>
      <c r="K49" s="95">
        <v>30000</v>
      </c>
      <c r="L49" s="1">
        <v>0</v>
      </c>
      <c r="M49" s="96">
        <v>0.228</v>
      </c>
      <c r="N49" s="1" t="s">
        <v>243</v>
      </c>
      <c r="O49" s="1" t="s">
        <v>244</v>
      </c>
    </row>
    <row r="50" spans="1:15" ht="60">
      <c r="A50" s="1">
        <v>2017</v>
      </c>
      <c r="B50" s="1" t="s">
        <v>19</v>
      </c>
      <c r="C50" s="1" t="s">
        <v>29</v>
      </c>
      <c r="D50" s="94" t="s">
        <v>40</v>
      </c>
      <c r="E50" s="94" t="s">
        <v>61</v>
      </c>
      <c r="F50" s="1" t="s">
        <v>21</v>
      </c>
      <c r="G50" s="2" t="s">
        <v>22</v>
      </c>
      <c r="H50" s="1" t="s">
        <v>30</v>
      </c>
      <c r="I50" s="1" t="s">
        <v>24</v>
      </c>
      <c r="J50" s="1" t="s">
        <v>242</v>
      </c>
      <c r="K50" s="95">
        <v>200000</v>
      </c>
      <c r="L50" s="1">
        <v>0</v>
      </c>
      <c r="M50" s="96">
        <v>0.277</v>
      </c>
      <c r="N50" s="1" t="s">
        <v>243</v>
      </c>
      <c r="O50" s="1" t="s">
        <v>244</v>
      </c>
    </row>
    <row r="51" spans="1:15" ht="60">
      <c r="A51" s="1">
        <v>2017</v>
      </c>
      <c r="B51" s="1" t="s">
        <v>19</v>
      </c>
      <c r="C51" s="1" t="s">
        <v>31</v>
      </c>
      <c r="D51" s="97" t="s">
        <v>41</v>
      </c>
      <c r="E51" s="94" t="s">
        <v>61</v>
      </c>
      <c r="F51" s="1" t="s">
        <v>21</v>
      </c>
      <c r="G51" s="2" t="s">
        <v>22</v>
      </c>
      <c r="H51" s="1" t="s">
        <v>32</v>
      </c>
      <c r="I51" s="1" t="s">
        <v>24</v>
      </c>
      <c r="J51" s="1" t="s">
        <v>242</v>
      </c>
      <c r="K51" s="95">
        <v>1833</v>
      </c>
      <c r="L51" s="1">
        <v>0</v>
      </c>
      <c r="M51" s="96">
        <v>0.247</v>
      </c>
      <c r="N51" s="1" t="s">
        <v>243</v>
      </c>
      <c r="O51" s="1" t="s">
        <v>244</v>
      </c>
    </row>
    <row r="52" spans="1:15" ht="72">
      <c r="A52" s="1">
        <v>2017</v>
      </c>
      <c r="B52" s="1" t="s">
        <v>19</v>
      </c>
      <c r="C52" s="1" t="s">
        <v>33</v>
      </c>
      <c r="D52" s="97" t="s">
        <v>42</v>
      </c>
      <c r="E52" s="94" t="s">
        <v>61</v>
      </c>
      <c r="F52" s="1" t="s">
        <v>21</v>
      </c>
      <c r="G52" s="2" t="s">
        <v>22</v>
      </c>
      <c r="H52" s="1" t="s">
        <v>34</v>
      </c>
      <c r="I52" s="1" t="s">
        <v>24</v>
      </c>
      <c r="J52" s="1" t="s">
        <v>242</v>
      </c>
      <c r="K52" s="95">
        <v>87651</v>
      </c>
      <c r="L52" s="1">
        <v>0</v>
      </c>
      <c r="M52" s="96">
        <v>0.245</v>
      </c>
      <c r="N52" s="1" t="s">
        <v>243</v>
      </c>
      <c r="O52" s="1" t="s">
        <v>244</v>
      </c>
    </row>
    <row r="53" spans="1:15" ht="108">
      <c r="A53" s="1">
        <v>2017</v>
      </c>
      <c r="B53" s="1" t="s">
        <v>19</v>
      </c>
      <c r="C53" s="98" t="s">
        <v>35</v>
      </c>
      <c r="D53" s="97" t="s">
        <v>245</v>
      </c>
      <c r="E53" s="94" t="s">
        <v>61</v>
      </c>
      <c r="F53" s="1" t="s">
        <v>21</v>
      </c>
      <c r="G53" s="2" t="s">
        <v>22</v>
      </c>
      <c r="H53" s="1" t="s">
        <v>36</v>
      </c>
      <c r="I53" s="1" t="s">
        <v>24</v>
      </c>
      <c r="J53" s="1" t="s">
        <v>242</v>
      </c>
      <c r="K53" s="95">
        <v>515429</v>
      </c>
      <c r="L53" s="1">
        <v>0</v>
      </c>
      <c r="M53" s="96">
        <v>0.243</v>
      </c>
      <c r="N53" s="1" t="s">
        <v>243</v>
      </c>
      <c r="O53" s="1" t="s">
        <v>244</v>
      </c>
    </row>
    <row r="54" spans="1:15" ht="60">
      <c r="A54" s="99">
        <v>2017</v>
      </c>
      <c r="B54" s="99" t="s">
        <v>19</v>
      </c>
      <c r="C54" s="99" t="s">
        <v>246</v>
      </c>
      <c r="D54" s="100" t="s">
        <v>247</v>
      </c>
      <c r="E54" s="94" t="s">
        <v>61</v>
      </c>
      <c r="F54" s="99" t="s">
        <v>21</v>
      </c>
      <c r="G54" s="99" t="s">
        <v>22</v>
      </c>
      <c r="H54" s="99" t="s">
        <v>248</v>
      </c>
      <c r="I54" s="99" t="s">
        <v>24</v>
      </c>
      <c r="J54" s="1" t="s">
        <v>242</v>
      </c>
      <c r="K54" s="99">
        <v>0</v>
      </c>
      <c r="L54" s="99">
        <v>0</v>
      </c>
      <c r="M54" s="99">
        <v>0</v>
      </c>
      <c r="N54" s="99" t="s">
        <v>243</v>
      </c>
      <c r="O54" s="1" t="s">
        <v>244</v>
      </c>
    </row>
    <row r="55" spans="1:15" ht="60">
      <c r="A55" s="1">
        <v>2017</v>
      </c>
      <c r="B55" s="1" t="s">
        <v>99</v>
      </c>
      <c r="C55" s="1" t="s">
        <v>20</v>
      </c>
      <c r="D55" s="94" t="s">
        <v>37</v>
      </c>
      <c r="E55" s="94" t="s">
        <v>61</v>
      </c>
      <c r="F55" s="1" t="s">
        <v>21</v>
      </c>
      <c r="G55" s="2" t="s">
        <v>22</v>
      </c>
      <c r="H55" s="1" t="s">
        <v>23</v>
      </c>
      <c r="I55" s="1" t="s">
        <v>24</v>
      </c>
      <c r="J55" s="1" t="s">
        <v>242</v>
      </c>
      <c r="K55" s="95">
        <v>9173</v>
      </c>
      <c r="L55" s="1">
        <v>0</v>
      </c>
      <c r="M55" s="8">
        <v>0.5</v>
      </c>
      <c r="N55" s="1" t="s">
        <v>243</v>
      </c>
      <c r="O55" s="1" t="s">
        <v>244</v>
      </c>
    </row>
    <row r="56" spans="1:15" ht="72">
      <c r="A56" s="1">
        <v>2017</v>
      </c>
      <c r="B56" s="1" t="s">
        <v>99</v>
      </c>
      <c r="C56" s="1" t="s">
        <v>25</v>
      </c>
      <c r="D56" s="94" t="s">
        <v>38</v>
      </c>
      <c r="E56" s="94" t="s">
        <v>61</v>
      </c>
      <c r="F56" s="1" t="s">
        <v>21</v>
      </c>
      <c r="G56" s="2" t="s">
        <v>22</v>
      </c>
      <c r="H56" s="1" t="s">
        <v>26</v>
      </c>
      <c r="I56" s="1" t="s">
        <v>24</v>
      </c>
      <c r="J56" s="1" t="s">
        <v>242</v>
      </c>
      <c r="K56" s="95">
        <v>105000</v>
      </c>
      <c r="L56" s="1">
        <v>0</v>
      </c>
      <c r="M56" s="96">
        <v>0.519</v>
      </c>
      <c r="N56" s="1" t="s">
        <v>243</v>
      </c>
      <c r="O56" s="1" t="s">
        <v>244</v>
      </c>
    </row>
    <row r="57" spans="1:15" ht="72">
      <c r="A57" s="1">
        <v>2017</v>
      </c>
      <c r="B57" s="1" t="s">
        <v>99</v>
      </c>
      <c r="C57" s="1" t="s">
        <v>27</v>
      </c>
      <c r="D57" s="94" t="s">
        <v>39</v>
      </c>
      <c r="E57" s="94" t="s">
        <v>61</v>
      </c>
      <c r="F57" s="1" t="s">
        <v>21</v>
      </c>
      <c r="G57" s="2" t="s">
        <v>22</v>
      </c>
      <c r="H57" s="1" t="s">
        <v>28</v>
      </c>
      <c r="I57" s="1" t="s">
        <v>24</v>
      </c>
      <c r="J57" s="1" t="s">
        <v>242</v>
      </c>
      <c r="K57" s="95">
        <v>30000</v>
      </c>
      <c r="L57" s="1">
        <v>0</v>
      </c>
      <c r="M57" s="96">
        <v>0.472</v>
      </c>
      <c r="N57" s="1" t="s">
        <v>243</v>
      </c>
      <c r="O57" s="1" t="s">
        <v>244</v>
      </c>
    </row>
    <row r="58" spans="1:15" ht="60">
      <c r="A58" s="1">
        <v>2017</v>
      </c>
      <c r="B58" s="1" t="s">
        <v>99</v>
      </c>
      <c r="C58" s="1" t="s">
        <v>29</v>
      </c>
      <c r="D58" s="94" t="s">
        <v>40</v>
      </c>
      <c r="E58" s="94" t="s">
        <v>61</v>
      </c>
      <c r="F58" s="1" t="s">
        <v>21</v>
      </c>
      <c r="G58" s="2" t="s">
        <v>22</v>
      </c>
      <c r="H58" s="1" t="s">
        <v>30</v>
      </c>
      <c r="I58" s="1" t="s">
        <v>24</v>
      </c>
      <c r="J58" s="1" t="s">
        <v>242</v>
      </c>
      <c r="K58" s="95">
        <v>200000</v>
      </c>
      <c r="L58" s="1">
        <v>0</v>
      </c>
      <c r="M58" s="96">
        <v>0.54</v>
      </c>
      <c r="N58" s="1" t="s">
        <v>243</v>
      </c>
      <c r="O58" s="1" t="s">
        <v>244</v>
      </c>
    </row>
    <row r="59" spans="1:15" ht="60">
      <c r="A59" s="1">
        <v>2017</v>
      </c>
      <c r="B59" s="1" t="s">
        <v>99</v>
      </c>
      <c r="C59" s="1" t="s">
        <v>31</v>
      </c>
      <c r="D59" s="97" t="s">
        <v>41</v>
      </c>
      <c r="E59" s="94" t="s">
        <v>61</v>
      </c>
      <c r="F59" s="1" t="s">
        <v>21</v>
      </c>
      <c r="G59" s="2" t="s">
        <v>22</v>
      </c>
      <c r="H59" s="1" t="s">
        <v>32</v>
      </c>
      <c r="I59" s="1" t="s">
        <v>24</v>
      </c>
      <c r="J59" s="1" t="s">
        <v>242</v>
      </c>
      <c r="K59" s="95">
        <v>1833</v>
      </c>
      <c r="L59" s="1">
        <v>0</v>
      </c>
      <c r="M59" s="96">
        <v>0.553</v>
      </c>
      <c r="N59" s="1" t="s">
        <v>243</v>
      </c>
      <c r="O59" s="1" t="s">
        <v>244</v>
      </c>
    </row>
    <row r="60" spans="1:15" ht="72">
      <c r="A60" s="1">
        <v>2017</v>
      </c>
      <c r="B60" s="1" t="s">
        <v>99</v>
      </c>
      <c r="C60" s="1" t="s">
        <v>33</v>
      </c>
      <c r="D60" s="97" t="s">
        <v>42</v>
      </c>
      <c r="E60" s="94" t="s">
        <v>61</v>
      </c>
      <c r="F60" s="1" t="s">
        <v>21</v>
      </c>
      <c r="G60" s="2" t="s">
        <v>22</v>
      </c>
      <c r="H60" s="1" t="s">
        <v>34</v>
      </c>
      <c r="I60" s="1" t="s">
        <v>24</v>
      </c>
      <c r="J60" s="1" t="s">
        <v>242</v>
      </c>
      <c r="K60" s="95">
        <v>87651</v>
      </c>
      <c r="L60" s="1">
        <v>0</v>
      </c>
      <c r="M60" s="96">
        <v>0.494</v>
      </c>
      <c r="N60" s="1" t="s">
        <v>243</v>
      </c>
      <c r="O60" s="1" t="s">
        <v>244</v>
      </c>
    </row>
    <row r="61" spans="1:15" ht="108">
      <c r="A61" s="1">
        <v>2017</v>
      </c>
      <c r="B61" s="1" t="s">
        <v>99</v>
      </c>
      <c r="C61" s="98" t="s">
        <v>35</v>
      </c>
      <c r="D61" s="97" t="s">
        <v>245</v>
      </c>
      <c r="E61" s="94" t="s">
        <v>61</v>
      </c>
      <c r="F61" s="1" t="s">
        <v>21</v>
      </c>
      <c r="G61" s="1" t="s">
        <v>22</v>
      </c>
      <c r="H61" s="1" t="s">
        <v>36</v>
      </c>
      <c r="I61" s="1" t="s">
        <v>24</v>
      </c>
      <c r="J61" s="1" t="s">
        <v>242</v>
      </c>
      <c r="K61" s="95">
        <v>515429</v>
      </c>
      <c r="L61" s="1">
        <v>0</v>
      </c>
      <c r="M61" s="96">
        <v>0.51</v>
      </c>
      <c r="N61" s="1" t="s">
        <v>243</v>
      </c>
      <c r="O61" s="1" t="s">
        <v>244</v>
      </c>
    </row>
    <row r="62" spans="1:15" ht="60">
      <c r="A62" s="99">
        <v>2017</v>
      </c>
      <c r="B62" s="1" t="s">
        <v>99</v>
      </c>
      <c r="C62" s="99" t="s">
        <v>246</v>
      </c>
      <c r="D62" s="100" t="s">
        <v>247</v>
      </c>
      <c r="E62" s="94" t="s">
        <v>61</v>
      </c>
      <c r="F62" s="99" t="s">
        <v>21</v>
      </c>
      <c r="G62" s="99" t="s">
        <v>22</v>
      </c>
      <c r="H62" s="99" t="s">
        <v>248</v>
      </c>
      <c r="I62" s="99" t="s">
        <v>24</v>
      </c>
      <c r="J62" s="1" t="s">
        <v>242</v>
      </c>
      <c r="K62" s="99">
        <v>0</v>
      </c>
      <c r="L62" s="99">
        <v>0</v>
      </c>
      <c r="M62" s="101">
        <v>0</v>
      </c>
      <c r="N62" s="99" t="s">
        <v>243</v>
      </c>
      <c r="O62" s="99" t="s">
        <v>244</v>
      </c>
    </row>
    <row r="63" spans="1:15" ht="60">
      <c r="A63" s="1">
        <v>2017</v>
      </c>
      <c r="B63" s="1" t="s">
        <v>99</v>
      </c>
      <c r="C63" s="1" t="s">
        <v>20</v>
      </c>
      <c r="D63" s="94" t="s">
        <v>37</v>
      </c>
      <c r="E63" s="94" t="s">
        <v>61</v>
      </c>
      <c r="F63" s="1" t="s">
        <v>21</v>
      </c>
      <c r="G63" s="1" t="s">
        <v>22</v>
      </c>
      <c r="H63" s="1" t="s">
        <v>23</v>
      </c>
      <c r="I63" s="1" t="s">
        <v>24</v>
      </c>
      <c r="J63" s="1" t="s">
        <v>242</v>
      </c>
      <c r="K63" s="95">
        <v>9173</v>
      </c>
      <c r="L63" s="1">
        <v>0</v>
      </c>
      <c r="M63" s="96">
        <v>0.75</v>
      </c>
      <c r="N63" s="1" t="s">
        <v>243</v>
      </c>
      <c r="O63" s="1" t="s">
        <v>244</v>
      </c>
    </row>
    <row r="64" spans="1:15" ht="72">
      <c r="A64" s="1">
        <v>2017</v>
      </c>
      <c r="B64" s="1" t="s">
        <v>99</v>
      </c>
      <c r="C64" s="1" t="s">
        <v>25</v>
      </c>
      <c r="D64" s="94" t="s">
        <v>38</v>
      </c>
      <c r="E64" s="94" t="s">
        <v>61</v>
      </c>
      <c r="F64" s="1" t="s">
        <v>21</v>
      </c>
      <c r="G64" s="1" t="s">
        <v>22</v>
      </c>
      <c r="H64" s="1" t="s">
        <v>26</v>
      </c>
      <c r="I64" s="1" t="s">
        <v>24</v>
      </c>
      <c r="J64" s="1" t="s">
        <v>242</v>
      </c>
      <c r="K64" s="95">
        <v>105000</v>
      </c>
      <c r="L64" s="1">
        <v>0</v>
      </c>
      <c r="M64" s="96">
        <v>0.789</v>
      </c>
      <c r="N64" s="1" t="s">
        <v>243</v>
      </c>
      <c r="O64" s="1" t="s">
        <v>244</v>
      </c>
    </row>
    <row r="65" spans="1:15" ht="72">
      <c r="A65" s="1">
        <v>2017</v>
      </c>
      <c r="B65" s="1" t="s">
        <v>99</v>
      </c>
      <c r="C65" s="1" t="s">
        <v>27</v>
      </c>
      <c r="D65" s="94" t="s">
        <v>39</v>
      </c>
      <c r="E65" s="94" t="s">
        <v>61</v>
      </c>
      <c r="F65" s="1" t="s">
        <v>21</v>
      </c>
      <c r="G65" s="1" t="s">
        <v>22</v>
      </c>
      <c r="H65" s="1" t="s">
        <v>28</v>
      </c>
      <c r="I65" s="1" t="s">
        <v>24</v>
      </c>
      <c r="J65" s="1" t="s">
        <v>242</v>
      </c>
      <c r="K65" s="95">
        <v>30000</v>
      </c>
      <c r="L65" s="1">
        <v>0</v>
      </c>
      <c r="M65" s="96">
        <v>0.721</v>
      </c>
      <c r="N65" s="1" t="s">
        <v>243</v>
      </c>
      <c r="O65" s="1" t="s">
        <v>244</v>
      </c>
    </row>
    <row r="66" spans="1:15" ht="60">
      <c r="A66" s="1">
        <v>2017</v>
      </c>
      <c r="B66" s="1" t="s">
        <v>99</v>
      </c>
      <c r="C66" s="1" t="s">
        <v>29</v>
      </c>
      <c r="D66" s="94" t="s">
        <v>40</v>
      </c>
      <c r="E66" s="94" t="s">
        <v>61</v>
      </c>
      <c r="F66" s="1" t="s">
        <v>21</v>
      </c>
      <c r="G66" s="1" t="s">
        <v>22</v>
      </c>
      <c r="H66" s="1" t="s">
        <v>30</v>
      </c>
      <c r="I66" s="1" t="s">
        <v>24</v>
      </c>
      <c r="J66" s="1" t="s">
        <v>242</v>
      </c>
      <c r="K66" s="95">
        <v>200000</v>
      </c>
      <c r="L66" s="1">
        <v>0</v>
      </c>
      <c r="M66" s="96">
        <v>0.861</v>
      </c>
      <c r="N66" s="1" t="s">
        <v>243</v>
      </c>
      <c r="O66" s="1" t="s">
        <v>244</v>
      </c>
    </row>
    <row r="67" spans="1:15" ht="60">
      <c r="A67" s="1">
        <v>2017</v>
      </c>
      <c r="B67" s="1" t="s">
        <v>99</v>
      </c>
      <c r="C67" s="1" t="s">
        <v>31</v>
      </c>
      <c r="D67" s="94" t="s">
        <v>41</v>
      </c>
      <c r="E67" s="94" t="s">
        <v>61</v>
      </c>
      <c r="F67" s="1" t="s">
        <v>21</v>
      </c>
      <c r="G67" s="1" t="s">
        <v>22</v>
      </c>
      <c r="H67" s="1" t="s">
        <v>32</v>
      </c>
      <c r="I67" s="1" t="s">
        <v>24</v>
      </c>
      <c r="J67" s="1" t="s">
        <v>242</v>
      </c>
      <c r="K67" s="95">
        <v>1833</v>
      </c>
      <c r="L67" s="1">
        <v>0</v>
      </c>
      <c r="M67" s="96">
        <v>0.872</v>
      </c>
      <c r="N67" s="1" t="s">
        <v>243</v>
      </c>
      <c r="O67" s="1" t="s">
        <v>244</v>
      </c>
    </row>
    <row r="68" spans="1:15" ht="72">
      <c r="A68" s="1">
        <v>2017</v>
      </c>
      <c r="B68" s="1" t="s">
        <v>99</v>
      </c>
      <c r="C68" s="1" t="s">
        <v>33</v>
      </c>
      <c r="D68" s="94" t="s">
        <v>42</v>
      </c>
      <c r="E68" s="94" t="s">
        <v>61</v>
      </c>
      <c r="F68" s="1" t="s">
        <v>21</v>
      </c>
      <c r="G68" s="1" t="s">
        <v>22</v>
      </c>
      <c r="H68" s="1" t="s">
        <v>34</v>
      </c>
      <c r="I68" s="1" t="s">
        <v>24</v>
      </c>
      <c r="J68" s="1" t="s">
        <v>242</v>
      </c>
      <c r="K68" s="95">
        <v>87651</v>
      </c>
      <c r="L68" s="1">
        <v>0</v>
      </c>
      <c r="M68" s="96">
        <v>0.745</v>
      </c>
      <c r="N68" s="1" t="s">
        <v>243</v>
      </c>
      <c r="O68" s="1" t="s">
        <v>244</v>
      </c>
    </row>
    <row r="69" spans="1:15" ht="108">
      <c r="A69" s="1">
        <v>2017</v>
      </c>
      <c r="B69" s="1" t="s">
        <v>99</v>
      </c>
      <c r="C69" s="98" t="s">
        <v>35</v>
      </c>
      <c r="D69" s="94" t="s">
        <v>245</v>
      </c>
      <c r="E69" s="94" t="s">
        <v>61</v>
      </c>
      <c r="F69" s="1" t="s">
        <v>21</v>
      </c>
      <c r="G69" s="1" t="s">
        <v>22</v>
      </c>
      <c r="H69" s="1" t="s">
        <v>36</v>
      </c>
      <c r="I69" s="1" t="s">
        <v>24</v>
      </c>
      <c r="J69" s="1" t="s">
        <v>242</v>
      </c>
      <c r="K69" s="95">
        <v>515429</v>
      </c>
      <c r="L69" s="1">
        <v>0</v>
      </c>
      <c r="M69" s="96">
        <v>0.85</v>
      </c>
      <c r="N69" s="1" t="s">
        <v>243</v>
      </c>
      <c r="O69" s="1" t="s">
        <v>244</v>
      </c>
    </row>
    <row r="70" spans="1:15" ht="60">
      <c r="A70" s="1">
        <v>2017</v>
      </c>
      <c r="B70" s="1" t="s">
        <v>99</v>
      </c>
      <c r="C70" s="1" t="s">
        <v>246</v>
      </c>
      <c r="D70" s="9" t="s">
        <v>247</v>
      </c>
      <c r="E70" s="94" t="s">
        <v>61</v>
      </c>
      <c r="F70" s="1" t="s">
        <v>21</v>
      </c>
      <c r="G70" s="1" t="s">
        <v>22</v>
      </c>
      <c r="H70" s="1" t="s">
        <v>248</v>
      </c>
      <c r="I70" s="1" t="s">
        <v>24</v>
      </c>
      <c r="J70" s="1" t="s">
        <v>242</v>
      </c>
      <c r="K70" s="1">
        <v>0</v>
      </c>
      <c r="L70" s="1">
        <v>0</v>
      </c>
      <c r="M70" s="1">
        <v>0</v>
      </c>
      <c r="N70" s="1" t="s">
        <v>243</v>
      </c>
      <c r="O70" s="1" t="s">
        <v>244</v>
      </c>
    </row>
    <row r="71" spans="1:15" ht="74.25" customHeight="1">
      <c r="A71" s="1">
        <v>2017</v>
      </c>
      <c r="B71" s="1" t="s">
        <v>116</v>
      </c>
      <c r="C71" s="1" t="s">
        <v>20</v>
      </c>
      <c r="D71" s="94" t="s">
        <v>37</v>
      </c>
      <c r="E71" s="94" t="s">
        <v>61</v>
      </c>
      <c r="F71" s="1" t="s">
        <v>21</v>
      </c>
      <c r="G71" s="1" t="s">
        <v>22</v>
      </c>
      <c r="H71" s="1" t="s">
        <v>23</v>
      </c>
      <c r="I71" s="1" t="s">
        <v>24</v>
      </c>
      <c r="J71" s="1" t="s">
        <v>242</v>
      </c>
      <c r="K71" s="95">
        <v>9173</v>
      </c>
      <c r="L71" s="1">
        <v>0</v>
      </c>
      <c r="M71" s="96">
        <v>1</v>
      </c>
      <c r="N71" s="1" t="s">
        <v>243</v>
      </c>
      <c r="O71" s="1" t="s">
        <v>244</v>
      </c>
    </row>
    <row r="72" spans="1:15" ht="77.25" customHeight="1">
      <c r="A72" s="1">
        <v>2017</v>
      </c>
      <c r="B72" s="1" t="s">
        <v>116</v>
      </c>
      <c r="C72" s="1" t="s">
        <v>25</v>
      </c>
      <c r="D72" s="94" t="s">
        <v>38</v>
      </c>
      <c r="E72" s="94" t="s">
        <v>61</v>
      </c>
      <c r="F72" s="1" t="s">
        <v>21</v>
      </c>
      <c r="G72" s="1" t="s">
        <v>22</v>
      </c>
      <c r="H72" s="1" t="s">
        <v>26</v>
      </c>
      <c r="I72" s="1" t="s">
        <v>24</v>
      </c>
      <c r="J72" s="1" t="s">
        <v>242</v>
      </c>
      <c r="K72" s="95">
        <v>105000</v>
      </c>
      <c r="L72" s="1">
        <v>0</v>
      </c>
      <c r="M72" s="96">
        <v>1.051</v>
      </c>
      <c r="N72" s="1" t="s">
        <v>243</v>
      </c>
      <c r="O72" s="1" t="s">
        <v>244</v>
      </c>
    </row>
    <row r="73" spans="1:15" ht="81.75" customHeight="1">
      <c r="A73" s="1">
        <v>2017</v>
      </c>
      <c r="B73" s="1" t="s">
        <v>116</v>
      </c>
      <c r="C73" s="1" t="s">
        <v>27</v>
      </c>
      <c r="D73" s="94" t="s">
        <v>39</v>
      </c>
      <c r="E73" s="94" t="s">
        <v>61</v>
      </c>
      <c r="F73" s="1" t="s">
        <v>21</v>
      </c>
      <c r="G73" s="1" t="s">
        <v>22</v>
      </c>
      <c r="H73" s="1" t="s">
        <v>28</v>
      </c>
      <c r="I73" s="1" t="s">
        <v>24</v>
      </c>
      <c r="J73" s="1" t="s">
        <v>242</v>
      </c>
      <c r="K73" s="95">
        <v>30000</v>
      </c>
      <c r="L73" s="1">
        <v>0</v>
      </c>
      <c r="M73" s="96">
        <v>0.989</v>
      </c>
      <c r="N73" s="1" t="s">
        <v>243</v>
      </c>
      <c r="O73" s="1" t="s">
        <v>244</v>
      </c>
    </row>
    <row r="74" spans="1:15" ht="83.25" customHeight="1">
      <c r="A74" s="1">
        <v>2017</v>
      </c>
      <c r="B74" s="1" t="s">
        <v>116</v>
      </c>
      <c r="C74" s="1" t="s">
        <v>29</v>
      </c>
      <c r="D74" s="94" t="s">
        <v>40</v>
      </c>
      <c r="E74" s="94" t="s">
        <v>61</v>
      </c>
      <c r="F74" s="1" t="s">
        <v>21</v>
      </c>
      <c r="G74" s="1" t="s">
        <v>22</v>
      </c>
      <c r="H74" s="1" t="s">
        <v>30</v>
      </c>
      <c r="I74" s="1" t="s">
        <v>24</v>
      </c>
      <c r="J74" s="1" t="s">
        <v>242</v>
      </c>
      <c r="K74" s="95">
        <v>200000</v>
      </c>
      <c r="L74" s="1">
        <v>0</v>
      </c>
      <c r="M74" s="96">
        <v>1.305</v>
      </c>
      <c r="N74" s="1" t="s">
        <v>243</v>
      </c>
      <c r="O74" s="1" t="s">
        <v>244</v>
      </c>
    </row>
    <row r="75" spans="1:15" ht="73.5" customHeight="1">
      <c r="A75" s="1">
        <v>2017</v>
      </c>
      <c r="B75" s="1" t="s">
        <v>116</v>
      </c>
      <c r="C75" s="1" t="s">
        <v>31</v>
      </c>
      <c r="D75" s="94" t="s">
        <v>41</v>
      </c>
      <c r="E75" s="94" t="s">
        <v>61</v>
      </c>
      <c r="F75" s="1" t="s">
        <v>21</v>
      </c>
      <c r="G75" s="1" t="s">
        <v>22</v>
      </c>
      <c r="H75" s="1" t="s">
        <v>32</v>
      </c>
      <c r="I75" s="1" t="s">
        <v>24</v>
      </c>
      <c r="J75" s="1" t="s">
        <v>242</v>
      </c>
      <c r="K75" s="95">
        <v>1833</v>
      </c>
      <c r="L75" s="1">
        <v>0</v>
      </c>
      <c r="M75" s="96">
        <v>1.111</v>
      </c>
      <c r="N75" s="1" t="s">
        <v>243</v>
      </c>
      <c r="O75" s="1" t="s">
        <v>244</v>
      </c>
    </row>
    <row r="76" spans="1:15" ht="84.75" customHeight="1">
      <c r="A76" s="1">
        <v>2017</v>
      </c>
      <c r="B76" s="1" t="s">
        <v>116</v>
      </c>
      <c r="C76" s="1" t="s">
        <v>33</v>
      </c>
      <c r="D76" s="94" t="s">
        <v>42</v>
      </c>
      <c r="E76" s="94" t="s">
        <v>61</v>
      </c>
      <c r="F76" s="1" t="s">
        <v>21</v>
      </c>
      <c r="G76" s="1" t="s">
        <v>22</v>
      </c>
      <c r="H76" s="1" t="s">
        <v>34</v>
      </c>
      <c r="I76" s="1" t="s">
        <v>24</v>
      </c>
      <c r="J76" s="1" t="s">
        <v>242</v>
      </c>
      <c r="K76" s="95">
        <v>87651</v>
      </c>
      <c r="L76" s="1">
        <v>0</v>
      </c>
      <c r="M76" s="96">
        <v>1</v>
      </c>
      <c r="N76" s="1" t="s">
        <v>243</v>
      </c>
      <c r="O76" s="1" t="s">
        <v>244</v>
      </c>
    </row>
    <row r="77" spans="1:15" ht="119.25" customHeight="1">
      <c r="A77" s="1">
        <v>2017</v>
      </c>
      <c r="B77" s="1" t="s">
        <v>116</v>
      </c>
      <c r="C77" s="98" t="s">
        <v>35</v>
      </c>
      <c r="D77" s="94" t="s">
        <v>245</v>
      </c>
      <c r="E77" s="94" t="s">
        <v>61</v>
      </c>
      <c r="F77" s="1" t="s">
        <v>21</v>
      </c>
      <c r="G77" s="1" t="s">
        <v>22</v>
      </c>
      <c r="H77" s="1" t="s">
        <v>36</v>
      </c>
      <c r="I77" s="1" t="s">
        <v>24</v>
      </c>
      <c r="J77" s="1" t="s">
        <v>242</v>
      </c>
      <c r="K77" s="95">
        <v>515429</v>
      </c>
      <c r="L77" s="1">
        <v>0</v>
      </c>
      <c r="M77" s="96">
        <v>1.098</v>
      </c>
      <c r="N77" s="1" t="s">
        <v>243</v>
      </c>
      <c r="O77" s="1" t="s">
        <v>244</v>
      </c>
    </row>
    <row r="78" spans="1:15" ht="76.5" customHeight="1">
      <c r="A78" s="1">
        <v>2017</v>
      </c>
      <c r="B78" s="1" t="s">
        <v>116</v>
      </c>
      <c r="C78" s="1" t="s">
        <v>246</v>
      </c>
      <c r="D78" s="9" t="s">
        <v>247</v>
      </c>
      <c r="E78" s="94" t="s">
        <v>61</v>
      </c>
      <c r="F78" s="1" t="s">
        <v>21</v>
      </c>
      <c r="G78" s="1" t="s">
        <v>22</v>
      </c>
      <c r="H78" s="1" t="s">
        <v>248</v>
      </c>
      <c r="I78" s="1" t="s">
        <v>24</v>
      </c>
      <c r="J78" s="1" t="s">
        <v>242</v>
      </c>
      <c r="K78" s="1">
        <v>0</v>
      </c>
      <c r="L78" s="1">
        <v>0</v>
      </c>
      <c r="M78" s="1">
        <v>0</v>
      </c>
      <c r="N78" s="1" t="s">
        <v>243</v>
      </c>
      <c r="O78" s="1" t="s">
        <v>244</v>
      </c>
    </row>
    <row r="79" spans="1:15" ht="31.5">
      <c r="A79" s="360" t="s">
        <v>249</v>
      </c>
      <c r="B79" s="360"/>
      <c r="C79" s="360"/>
      <c r="D79" s="360"/>
      <c r="E79" s="360"/>
      <c r="F79" s="360"/>
      <c r="G79" s="360"/>
      <c r="H79" s="360"/>
      <c r="I79" s="360"/>
      <c r="J79" s="360"/>
      <c r="K79" s="360"/>
      <c r="L79" s="360"/>
      <c r="M79" s="360"/>
      <c r="N79" s="360"/>
      <c r="O79" s="360"/>
    </row>
    <row r="80" spans="1:16" ht="48">
      <c r="A80" s="103">
        <v>2017</v>
      </c>
      <c r="B80" s="106" t="s">
        <v>250</v>
      </c>
      <c r="C80" s="104" t="s">
        <v>251</v>
      </c>
      <c r="D80" s="103" t="s">
        <v>252</v>
      </c>
      <c r="E80" s="103" t="s">
        <v>106</v>
      </c>
      <c r="F80" s="103" t="s">
        <v>253</v>
      </c>
      <c r="G80" s="103" t="s">
        <v>254</v>
      </c>
      <c r="H80" s="103" t="s">
        <v>255</v>
      </c>
      <c r="I80" s="103" t="s">
        <v>256</v>
      </c>
      <c r="J80" s="103" t="s">
        <v>257</v>
      </c>
      <c r="K80" s="103">
        <v>960</v>
      </c>
      <c r="L80" s="103">
        <v>0</v>
      </c>
      <c r="M80" s="105">
        <v>0.16</v>
      </c>
      <c r="N80" s="103" t="s">
        <v>47</v>
      </c>
      <c r="O80" s="103" t="s">
        <v>258</v>
      </c>
      <c r="P80" s="3"/>
    </row>
    <row r="81" spans="1:16" ht="353.25" customHeight="1">
      <c r="A81" s="103">
        <v>2017</v>
      </c>
      <c r="B81" s="106" t="s">
        <v>250</v>
      </c>
      <c r="C81" s="104" t="s">
        <v>261</v>
      </c>
      <c r="D81" s="103" t="s">
        <v>262</v>
      </c>
      <c r="E81" s="103" t="s">
        <v>106</v>
      </c>
      <c r="F81" s="103" t="s">
        <v>263</v>
      </c>
      <c r="G81" s="103" t="s">
        <v>254</v>
      </c>
      <c r="H81" s="103" t="s">
        <v>264</v>
      </c>
      <c r="I81" s="103" t="s">
        <v>256</v>
      </c>
      <c r="J81" s="103" t="s">
        <v>257</v>
      </c>
      <c r="K81" s="103">
        <v>120</v>
      </c>
      <c r="L81" s="103">
        <v>0</v>
      </c>
      <c r="M81" s="105">
        <v>0.2</v>
      </c>
      <c r="N81" s="103" t="s">
        <v>47</v>
      </c>
      <c r="O81" s="103" t="s">
        <v>258</v>
      </c>
      <c r="P81" s="3"/>
    </row>
    <row r="82" spans="1:16" ht="60">
      <c r="A82" s="106">
        <v>2017</v>
      </c>
      <c r="B82" s="106" t="s">
        <v>250</v>
      </c>
      <c r="C82" s="107" t="s">
        <v>265</v>
      </c>
      <c r="D82" s="108" t="s">
        <v>266</v>
      </c>
      <c r="E82" s="103" t="s">
        <v>106</v>
      </c>
      <c r="F82" s="108" t="s">
        <v>267</v>
      </c>
      <c r="G82" s="106" t="s">
        <v>268</v>
      </c>
      <c r="H82" s="109" t="s">
        <v>269</v>
      </c>
      <c r="I82" s="108" t="s">
        <v>256</v>
      </c>
      <c r="J82" s="103" t="s">
        <v>257</v>
      </c>
      <c r="K82" s="108">
        <v>450</v>
      </c>
      <c r="L82" s="108">
        <v>0</v>
      </c>
      <c r="M82" s="110">
        <v>0.3355</v>
      </c>
      <c r="N82" s="108" t="s">
        <v>270</v>
      </c>
      <c r="O82" s="29" t="s">
        <v>271</v>
      </c>
      <c r="P82" s="3"/>
    </row>
    <row r="83" spans="1:16" ht="60">
      <c r="A83" s="103">
        <v>2017</v>
      </c>
      <c r="B83" s="135" t="s">
        <v>250</v>
      </c>
      <c r="C83" s="107" t="s">
        <v>274</v>
      </c>
      <c r="D83" s="29" t="s">
        <v>269</v>
      </c>
      <c r="E83" s="103" t="s">
        <v>106</v>
      </c>
      <c r="F83" s="103" t="s">
        <v>275</v>
      </c>
      <c r="G83" s="103" t="s">
        <v>276</v>
      </c>
      <c r="H83" s="103" t="s">
        <v>269</v>
      </c>
      <c r="I83" s="103" t="s">
        <v>256</v>
      </c>
      <c r="J83" s="103" t="s">
        <v>257</v>
      </c>
      <c r="K83" s="103">
        <v>450</v>
      </c>
      <c r="L83" s="103">
        <v>0</v>
      </c>
      <c r="M83" s="113">
        <v>0.3355</v>
      </c>
      <c r="N83" s="103" t="s">
        <v>270</v>
      </c>
      <c r="O83" s="29" t="s">
        <v>271</v>
      </c>
      <c r="P83" s="102"/>
    </row>
    <row r="84" spans="1:15" ht="36">
      <c r="A84" s="103">
        <v>2017</v>
      </c>
      <c r="B84" s="135" t="s">
        <v>250</v>
      </c>
      <c r="C84" s="107" t="s">
        <v>277</v>
      </c>
      <c r="D84" s="29" t="s">
        <v>269</v>
      </c>
      <c r="E84" s="103" t="s">
        <v>106</v>
      </c>
      <c r="F84" s="103" t="s">
        <v>278</v>
      </c>
      <c r="G84" s="103" t="s">
        <v>279</v>
      </c>
      <c r="H84" s="103" t="s">
        <v>266</v>
      </c>
      <c r="I84" s="103" t="s">
        <v>256</v>
      </c>
      <c r="J84" s="103" t="s">
        <v>257</v>
      </c>
      <c r="K84" s="103">
        <v>220</v>
      </c>
      <c r="L84" s="103">
        <v>0</v>
      </c>
      <c r="M84" s="113">
        <v>0.1772</v>
      </c>
      <c r="N84" s="103" t="s">
        <v>280</v>
      </c>
      <c r="O84" s="29" t="s">
        <v>271</v>
      </c>
    </row>
    <row r="85" spans="1:15" ht="36">
      <c r="A85" s="103">
        <v>2017</v>
      </c>
      <c r="B85" s="135" t="s">
        <v>250</v>
      </c>
      <c r="C85" s="107" t="s">
        <v>281</v>
      </c>
      <c r="D85" s="29" t="s">
        <v>266</v>
      </c>
      <c r="E85" s="103" t="s">
        <v>106</v>
      </c>
      <c r="F85" s="103" t="s">
        <v>282</v>
      </c>
      <c r="G85" s="103" t="s">
        <v>283</v>
      </c>
      <c r="H85" s="103" t="s">
        <v>284</v>
      </c>
      <c r="I85" s="103" t="s">
        <v>256</v>
      </c>
      <c r="J85" s="103" t="s">
        <v>257</v>
      </c>
      <c r="K85" s="103">
        <v>80</v>
      </c>
      <c r="L85" s="103">
        <v>0</v>
      </c>
      <c r="M85" s="113">
        <v>0.3</v>
      </c>
      <c r="N85" s="103" t="s">
        <v>280</v>
      </c>
      <c r="O85" s="29" t="s">
        <v>271</v>
      </c>
    </row>
    <row r="86" spans="1:15" ht="36">
      <c r="A86" s="103">
        <v>2017</v>
      </c>
      <c r="B86" s="135" t="s">
        <v>250</v>
      </c>
      <c r="C86" s="107" t="s">
        <v>285</v>
      </c>
      <c r="D86" s="29" t="s">
        <v>266</v>
      </c>
      <c r="E86" s="103" t="s">
        <v>106</v>
      </c>
      <c r="F86" s="103" t="s">
        <v>286</v>
      </c>
      <c r="G86" s="103" t="s">
        <v>287</v>
      </c>
      <c r="H86" s="103" t="s">
        <v>288</v>
      </c>
      <c r="I86" s="103" t="s">
        <v>256</v>
      </c>
      <c r="J86" s="103" t="s">
        <v>257</v>
      </c>
      <c r="K86" s="103">
        <v>9</v>
      </c>
      <c r="L86" s="103">
        <v>0</v>
      </c>
      <c r="M86" s="113">
        <v>0.222</v>
      </c>
      <c r="N86" s="103" t="s">
        <v>280</v>
      </c>
      <c r="O86" s="29" t="s">
        <v>271</v>
      </c>
    </row>
    <row r="87" spans="1:15" ht="72">
      <c r="A87" s="103">
        <v>2017</v>
      </c>
      <c r="B87" s="106" t="s">
        <v>250</v>
      </c>
      <c r="C87" s="104" t="s">
        <v>294</v>
      </c>
      <c r="D87" s="103" t="s">
        <v>290</v>
      </c>
      <c r="E87" s="103" t="s">
        <v>106</v>
      </c>
      <c r="F87" s="103" t="s">
        <v>295</v>
      </c>
      <c r="G87" s="103" t="s">
        <v>296</v>
      </c>
      <c r="H87" s="103" t="s">
        <v>297</v>
      </c>
      <c r="I87" s="103" t="s">
        <v>256</v>
      </c>
      <c r="J87" s="103" t="s">
        <v>257</v>
      </c>
      <c r="K87" s="103">
        <v>90</v>
      </c>
      <c r="L87" s="103">
        <v>0</v>
      </c>
      <c r="M87" s="105">
        <v>0.3</v>
      </c>
      <c r="N87" s="103" t="s">
        <v>105</v>
      </c>
      <c r="O87" s="103" t="s">
        <v>298</v>
      </c>
    </row>
    <row r="88" spans="1:15" ht="60">
      <c r="A88" s="103">
        <v>2017</v>
      </c>
      <c r="B88" s="106" t="s">
        <v>250</v>
      </c>
      <c r="C88" s="104" t="s">
        <v>299</v>
      </c>
      <c r="D88" s="103" t="s">
        <v>300</v>
      </c>
      <c r="E88" s="103" t="s">
        <v>106</v>
      </c>
      <c r="F88" s="103" t="s">
        <v>301</v>
      </c>
      <c r="G88" s="103" t="s">
        <v>302</v>
      </c>
      <c r="H88" s="103" t="s">
        <v>300</v>
      </c>
      <c r="I88" s="103" t="s">
        <v>256</v>
      </c>
      <c r="J88" s="103" t="s">
        <v>303</v>
      </c>
      <c r="K88" s="103">
        <v>4</v>
      </c>
      <c r="L88" s="103">
        <v>0</v>
      </c>
      <c r="M88" s="103">
        <v>9.09</v>
      </c>
      <c r="N88" s="103" t="s">
        <v>270</v>
      </c>
      <c r="O88" s="103" t="s">
        <v>304</v>
      </c>
    </row>
    <row r="89" spans="1:15" ht="60">
      <c r="A89" s="103">
        <v>2017</v>
      </c>
      <c r="B89" s="106" t="s">
        <v>250</v>
      </c>
      <c r="C89" s="104" t="s">
        <v>305</v>
      </c>
      <c r="D89" s="103" t="s">
        <v>306</v>
      </c>
      <c r="E89" s="103" t="s">
        <v>106</v>
      </c>
      <c r="F89" s="103" t="s">
        <v>307</v>
      </c>
      <c r="G89" s="103" t="s">
        <v>107</v>
      </c>
      <c r="H89" s="103" t="s">
        <v>307</v>
      </c>
      <c r="I89" s="103" t="s">
        <v>256</v>
      </c>
      <c r="J89" s="103" t="s">
        <v>257</v>
      </c>
      <c r="K89" s="103">
        <v>3200</v>
      </c>
      <c r="L89" s="103">
        <v>0</v>
      </c>
      <c r="M89" s="103">
        <v>6.24</v>
      </c>
      <c r="N89" s="103" t="s">
        <v>308</v>
      </c>
      <c r="O89" s="103" t="s">
        <v>309</v>
      </c>
    </row>
    <row r="90" spans="1:15" ht="60">
      <c r="A90" s="103">
        <v>2017</v>
      </c>
      <c r="B90" s="106" t="s">
        <v>250</v>
      </c>
      <c r="C90" s="104" t="s">
        <v>310</v>
      </c>
      <c r="D90" s="29" t="s">
        <v>311</v>
      </c>
      <c r="E90" s="103" t="s">
        <v>106</v>
      </c>
      <c r="F90" s="29" t="s">
        <v>312</v>
      </c>
      <c r="G90" s="103" t="s">
        <v>313</v>
      </c>
      <c r="H90" s="103" t="s">
        <v>314</v>
      </c>
      <c r="I90" s="103" t="s">
        <v>92</v>
      </c>
      <c r="J90" s="29" t="s">
        <v>315</v>
      </c>
      <c r="K90" s="106">
        <v>1080</v>
      </c>
      <c r="L90" s="103">
        <v>0</v>
      </c>
      <c r="M90" s="113">
        <v>0.2759</v>
      </c>
      <c r="N90" s="29" t="s">
        <v>280</v>
      </c>
      <c r="O90" s="29" t="s">
        <v>65</v>
      </c>
    </row>
    <row r="91" spans="1:15" ht="48">
      <c r="A91" s="103">
        <v>2017</v>
      </c>
      <c r="B91" s="106" t="s">
        <v>250</v>
      </c>
      <c r="C91" s="116" t="s">
        <v>316</v>
      </c>
      <c r="D91" s="103" t="s">
        <v>290</v>
      </c>
      <c r="E91" s="103" t="s">
        <v>106</v>
      </c>
      <c r="F91" s="29" t="s">
        <v>312</v>
      </c>
      <c r="G91" s="103" t="s">
        <v>317</v>
      </c>
      <c r="H91" s="103" t="s">
        <v>290</v>
      </c>
      <c r="I91" s="103" t="s">
        <v>256</v>
      </c>
      <c r="J91" s="103" t="s">
        <v>257</v>
      </c>
      <c r="K91" s="103">
        <v>100</v>
      </c>
      <c r="L91" s="105">
        <v>0</v>
      </c>
      <c r="M91" s="105">
        <v>0.22</v>
      </c>
      <c r="N91" s="103" t="s">
        <v>280</v>
      </c>
      <c r="O91" s="103" t="s">
        <v>298</v>
      </c>
    </row>
    <row r="92" spans="1:15" ht="60">
      <c r="A92" s="103">
        <v>2017</v>
      </c>
      <c r="B92" s="106" t="s">
        <v>250</v>
      </c>
      <c r="C92" s="116" t="s">
        <v>318</v>
      </c>
      <c r="D92" s="103" t="s">
        <v>319</v>
      </c>
      <c r="E92" s="103" t="s">
        <v>106</v>
      </c>
      <c r="F92" s="117" t="s">
        <v>320</v>
      </c>
      <c r="G92" s="118" t="s">
        <v>321</v>
      </c>
      <c r="H92" s="103" t="s">
        <v>322</v>
      </c>
      <c r="I92" s="103" t="s">
        <v>256</v>
      </c>
      <c r="J92" s="103" t="s">
        <v>257</v>
      </c>
      <c r="K92" s="103">
        <v>1000</v>
      </c>
      <c r="L92" s="103">
        <v>0</v>
      </c>
      <c r="M92" s="105">
        <v>0.361</v>
      </c>
      <c r="N92" s="103" t="s">
        <v>270</v>
      </c>
      <c r="O92" s="103" t="s">
        <v>323</v>
      </c>
    </row>
    <row r="93" spans="1:15" ht="60">
      <c r="A93" s="103">
        <v>2017</v>
      </c>
      <c r="B93" s="106" t="s">
        <v>19</v>
      </c>
      <c r="C93" s="116" t="s">
        <v>324</v>
      </c>
      <c r="D93" s="103" t="s">
        <v>325</v>
      </c>
      <c r="E93" s="103" t="s">
        <v>106</v>
      </c>
      <c r="F93" s="103" t="s">
        <v>326</v>
      </c>
      <c r="G93" s="118" t="s">
        <v>327</v>
      </c>
      <c r="H93" s="103" t="s">
        <v>325</v>
      </c>
      <c r="I93" s="103" t="s">
        <v>256</v>
      </c>
      <c r="J93" s="103" t="s">
        <v>257</v>
      </c>
      <c r="K93" s="103">
        <v>150</v>
      </c>
      <c r="L93" s="103">
        <v>0</v>
      </c>
      <c r="M93" s="113">
        <v>0.1266</v>
      </c>
      <c r="N93" s="103" t="s">
        <v>280</v>
      </c>
      <c r="O93" s="103" t="s">
        <v>323</v>
      </c>
    </row>
    <row r="94" spans="1:15" ht="84">
      <c r="A94" s="103">
        <v>2017</v>
      </c>
      <c r="B94" s="106" t="s">
        <v>250</v>
      </c>
      <c r="C94" s="116" t="s">
        <v>328</v>
      </c>
      <c r="D94" s="103" t="s">
        <v>329</v>
      </c>
      <c r="E94" s="103" t="s">
        <v>106</v>
      </c>
      <c r="F94" s="103" t="s">
        <v>330</v>
      </c>
      <c r="G94" s="118" t="s">
        <v>331</v>
      </c>
      <c r="H94" s="103" t="s">
        <v>329</v>
      </c>
      <c r="I94" s="103" t="s">
        <v>256</v>
      </c>
      <c r="J94" s="103" t="s">
        <v>257</v>
      </c>
      <c r="K94" s="103">
        <v>240</v>
      </c>
      <c r="L94" s="103">
        <v>0</v>
      </c>
      <c r="M94" s="113">
        <v>0.0333</v>
      </c>
      <c r="N94" s="103" t="s">
        <v>280</v>
      </c>
      <c r="O94" s="103" t="s">
        <v>323</v>
      </c>
    </row>
    <row r="95" spans="1:15" ht="72">
      <c r="A95" s="103">
        <v>2017</v>
      </c>
      <c r="B95" s="106" t="s">
        <v>250</v>
      </c>
      <c r="C95" s="116" t="s">
        <v>332</v>
      </c>
      <c r="D95" s="103" t="s">
        <v>333</v>
      </c>
      <c r="E95" s="103" t="s">
        <v>106</v>
      </c>
      <c r="F95" s="103" t="s">
        <v>334</v>
      </c>
      <c r="G95" s="29" t="s">
        <v>335</v>
      </c>
      <c r="H95" s="103" t="s">
        <v>333</v>
      </c>
      <c r="I95" s="103" t="s">
        <v>256</v>
      </c>
      <c r="J95" s="103" t="s">
        <v>257</v>
      </c>
      <c r="K95" s="103">
        <v>4</v>
      </c>
      <c r="L95" s="103">
        <v>0</v>
      </c>
      <c r="M95" s="113">
        <v>0.25</v>
      </c>
      <c r="N95" s="103" t="s">
        <v>280</v>
      </c>
      <c r="O95" s="103" t="s">
        <v>336</v>
      </c>
    </row>
    <row r="96" spans="1:15" ht="72">
      <c r="A96" s="119">
        <v>2017</v>
      </c>
      <c r="B96" s="106" t="s">
        <v>250</v>
      </c>
      <c r="C96" s="107" t="s">
        <v>337</v>
      </c>
      <c r="D96" s="106" t="s">
        <v>338</v>
      </c>
      <c r="E96" s="103" t="s">
        <v>106</v>
      </c>
      <c r="F96" s="106" t="s">
        <v>339</v>
      </c>
      <c r="G96" s="106" t="s">
        <v>340</v>
      </c>
      <c r="H96" s="106" t="s">
        <v>290</v>
      </c>
      <c r="I96" s="106" t="s">
        <v>92</v>
      </c>
      <c r="J96" s="106" t="s">
        <v>341</v>
      </c>
      <c r="K96" s="120">
        <v>726</v>
      </c>
      <c r="L96" s="106">
        <v>0</v>
      </c>
      <c r="M96" s="121">
        <v>0.4449</v>
      </c>
      <c r="N96" s="106" t="s">
        <v>280</v>
      </c>
      <c r="O96" s="106" t="s">
        <v>342</v>
      </c>
    </row>
    <row r="97" spans="1:15" ht="84">
      <c r="A97" s="29">
        <v>2017</v>
      </c>
      <c r="B97" s="108" t="s">
        <v>250</v>
      </c>
      <c r="C97" s="104" t="s">
        <v>344</v>
      </c>
      <c r="D97" s="29" t="s">
        <v>345</v>
      </c>
      <c r="E97" s="103" t="s">
        <v>106</v>
      </c>
      <c r="F97" s="29" t="s">
        <v>346</v>
      </c>
      <c r="G97" s="29" t="s">
        <v>347</v>
      </c>
      <c r="H97" s="29" t="s">
        <v>348</v>
      </c>
      <c r="I97" s="29" t="s">
        <v>92</v>
      </c>
      <c r="J97" s="29" t="s">
        <v>349</v>
      </c>
      <c r="K97" s="29">
        <v>9000</v>
      </c>
      <c r="L97" s="29">
        <v>0</v>
      </c>
      <c r="M97" s="111">
        <v>0.338</v>
      </c>
      <c r="N97" s="29" t="s">
        <v>280</v>
      </c>
      <c r="O97" s="29" t="s">
        <v>65</v>
      </c>
    </row>
    <row r="98" spans="1:15" ht="60">
      <c r="A98" s="103">
        <v>2017</v>
      </c>
      <c r="B98" s="108" t="s">
        <v>250</v>
      </c>
      <c r="C98" s="104" t="s">
        <v>350</v>
      </c>
      <c r="D98" s="103" t="s">
        <v>351</v>
      </c>
      <c r="E98" s="103" t="s">
        <v>106</v>
      </c>
      <c r="F98" s="103" t="s">
        <v>352</v>
      </c>
      <c r="G98" s="108" t="s">
        <v>353</v>
      </c>
      <c r="H98" s="103" t="s">
        <v>354</v>
      </c>
      <c r="I98" s="103" t="s">
        <v>355</v>
      </c>
      <c r="J98" s="106" t="s">
        <v>356</v>
      </c>
      <c r="K98" s="103">
        <v>1200</v>
      </c>
      <c r="L98" s="103">
        <v>0</v>
      </c>
      <c r="M98" s="111">
        <v>0.6725</v>
      </c>
      <c r="N98" s="29" t="s">
        <v>280</v>
      </c>
      <c r="O98" s="29" t="s">
        <v>65</v>
      </c>
    </row>
    <row r="99" spans="1:15" ht="36">
      <c r="A99" s="29">
        <v>2017</v>
      </c>
      <c r="B99" s="108" t="s">
        <v>250</v>
      </c>
      <c r="C99" s="104" t="s">
        <v>357</v>
      </c>
      <c r="D99" s="29" t="s">
        <v>358</v>
      </c>
      <c r="E99" s="103" t="s">
        <v>106</v>
      </c>
      <c r="F99" s="29" t="s">
        <v>359</v>
      </c>
      <c r="G99" s="29" t="s">
        <v>360</v>
      </c>
      <c r="H99" s="29" t="s">
        <v>348</v>
      </c>
      <c r="I99" s="29" t="s">
        <v>92</v>
      </c>
      <c r="J99" s="29" t="s">
        <v>361</v>
      </c>
      <c r="K99" s="29">
        <v>708</v>
      </c>
      <c r="L99" s="29">
        <v>0</v>
      </c>
      <c r="M99" s="111">
        <v>0.4166</v>
      </c>
      <c r="N99" s="29" t="s">
        <v>280</v>
      </c>
      <c r="O99" s="29" t="s">
        <v>271</v>
      </c>
    </row>
    <row r="100" spans="1:15" ht="48">
      <c r="A100" s="29">
        <v>2017</v>
      </c>
      <c r="B100" s="108" t="s">
        <v>250</v>
      </c>
      <c r="C100" s="104" t="s">
        <v>362</v>
      </c>
      <c r="D100" s="29" t="s">
        <v>363</v>
      </c>
      <c r="E100" s="103" t="s">
        <v>106</v>
      </c>
      <c r="F100" s="29" t="s">
        <v>364</v>
      </c>
      <c r="G100" s="29" t="s">
        <v>360</v>
      </c>
      <c r="H100" s="29" t="s">
        <v>348</v>
      </c>
      <c r="I100" s="29" t="s">
        <v>92</v>
      </c>
      <c r="J100" s="29" t="s">
        <v>361</v>
      </c>
      <c r="K100" s="29">
        <v>180</v>
      </c>
      <c r="L100" s="29">
        <v>0</v>
      </c>
      <c r="M100" s="111">
        <v>0.9444</v>
      </c>
      <c r="N100" s="29" t="s">
        <v>280</v>
      </c>
      <c r="O100" s="29" t="s">
        <v>365</v>
      </c>
    </row>
    <row r="101" spans="1:15" ht="48">
      <c r="A101" s="103">
        <v>2017</v>
      </c>
      <c r="B101" s="106" t="s">
        <v>259</v>
      </c>
      <c r="C101" s="104" t="s">
        <v>251</v>
      </c>
      <c r="D101" s="103" t="s">
        <v>252</v>
      </c>
      <c r="E101" s="103" t="s">
        <v>106</v>
      </c>
      <c r="F101" s="103" t="s">
        <v>253</v>
      </c>
      <c r="G101" s="103" t="s">
        <v>254</v>
      </c>
      <c r="H101" s="103" t="s">
        <v>255</v>
      </c>
      <c r="I101" s="103" t="s">
        <v>256</v>
      </c>
      <c r="J101" s="103" t="s">
        <v>257</v>
      </c>
      <c r="K101" s="103">
        <v>960</v>
      </c>
      <c r="L101" s="103">
        <v>0</v>
      </c>
      <c r="M101" s="105">
        <v>0.35</v>
      </c>
      <c r="N101" s="103" t="s">
        <v>47</v>
      </c>
      <c r="O101" s="103" t="s">
        <v>258</v>
      </c>
    </row>
    <row r="102" spans="1:15" ht="60">
      <c r="A102" s="103">
        <v>2017</v>
      </c>
      <c r="B102" s="106" t="s">
        <v>259</v>
      </c>
      <c r="C102" s="104" t="s">
        <v>261</v>
      </c>
      <c r="D102" s="103" t="s">
        <v>262</v>
      </c>
      <c r="E102" s="103" t="s">
        <v>106</v>
      </c>
      <c r="F102" s="103" t="s">
        <v>263</v>
      </c>
      <c r="G102" s="103" t="s">
        <v>254</v>
      </c>
      <c r="H102" s="103" t="s">
        <v>264</v>
      </c>
      <c r="I102" s="103" t="s">
        <v>256</v>
      </c>
      <c r="J102" s="103" t="s">
        <v>257</v>
      </c>
      <c r="K102" s="103">
        <v>120</v>
      </c>
      <c r="L102" s="103">
        <v>0</v>
      </c>
      <c r="M102" s="105">
        <v>0.45</v>
      </c>
      <c r="N102" s="103" t="s">
        <v>47</v>
      </c>
      <c r="O102" s="103" t="s">
        <v>258</v>
      </c>
    </row>
    <row r="103" spans="1:15" ht="60">
      <c r="A103" s="106">
        <v>2017</v>
      </c>
      <c r="B103" s="106" t="s">
        <v>259</v>
      </c>
      <c r="C103" s="107" t="s">
        <v>265</v>
      </c>
      <c r="D103" s="108" t="s">
        <v>266</v>
      </c>
      <c r="E103" s="103" t="s">
        <v>106</v>
      </c>
      <c r="F103" s="108" t="s">
        <v>267</v>
      </c>
      <c r="G103" s="106" t="s">
        <v>268</v>
      </c>
      <c r="H103" s="109" t="s">
        <v>269</v>
      </c>
      <c r="I103" s="108" t="s">
        <v>256</v>
      </c>
      <c r="J103" s="103" t="s">
        <v>257</v>
      </c>
      <c r="K103" s="108">
        <v>450</v>
      </c>
      <c r="L103" s="108">
        <v>0</v>
      </c>
      <c r="M103" s="111">
        <v>0.2644</v>
      </c>
      <c r="N103" s="29" t="s">
        <v>272</v>
      </c>
      <c r="O103" s="29" t="s">
        <v>271</v>
      </c>
    </row>
    <row r="104" spans="1:15" ht="60">
      <c r="A104" s="103">
        <v>2017</v>
      </c>
      <c r="B104" s="112" t="s">
        <v>259</v>
      </c>
      <c r="C104" s="107" t="s">
        <v>274</v>
      </c>
      <c r="D104" s="29" t="s">
        <v>269</v>
      </c>
      <c r="E104" s="103" t="s">
        <v>106</v>
      </c>
      <c r="F104" s="103" t="s">
        <v>275</v>
      </c>
      <c r="G104" s="103" t="s">
        <v>276</v>
      </c>
      <c r="H104" s="103" t="s">
        <v>269</v>
      </c>
      <c r="I104" s="103" t="s">
        <v>256</v>
      </c>
      <c r="J104" s="103" t="s">
        <v>257</v>
      </c>
      <c r="K104" s="103">
        <v>450</v>
      </c>
      <c r="L104" s="103">
        <v>0</v>
      </c>
      <c r="M104" s="113">
        <v>0.2644</v>
      </c>
      <c r="N104" s="103" t="s">
        <v>270</v>
      </c>
      <c r="O104" s="29" t="s">
        <v>271</v>
      </c>
    </row>
    <row r="105" spans="1:15" ht="36">
      <c r="A105" s="103">
        <v>2017</v>
      </c>
      <c r="B105" s="112" t="s">
        <v>259</v>
      </c>
      <c r="C105" s="107" t="s">
        <v>277</v>
      </c>
      <c r="D105" s="29" t="s">
        <v>269</v>
      </c>
      <c r="E105" s="103" t="s">
        <v>106</v>
      </c>
      <c r="F105" s="103" t="s">
        <v>278</v>
      </c>
      <c r="G105" s="103" t="s">
        <v>279</v>
      </c>
      <c r="H105" s="103" t="s">
        <v>266</v>
      </c>
      <c r="I105" s="103" t="s">
        <v>256</v>
      </c>
      <c r="J105" s="103" t="s">
        <v>257</v>
      </c>
      <c r="K105" s="103">
        <v>220</v>
      </c>
      <c r="L105" s="103">
        <v>0</v>
      </c>
      <c r="M105" s="113">
        <v>0.3227</v>
      </c>
      <c r="N105" s="103" t="s">
        <v>280</v>
      </c>
      <c r="O105" s="29" t="s">
        <v>271</v>
      </c>
    </row>
    <row r="106" spans="1:15" ht="36">
      <c r="A106" s="103">
        <v>2017</v>
      </c>
      <c r="B106" s="112" t="s">
        <v>259</v>
      </c>
      <c r="C106" s="107" t="s">
        <v>281</v>
      </c>
      <c r="D106" s="29" t="s">
        <v>266</v>
      </c>
      <c r="E106" s="103" t="s">
        <v>106</v>
      </c>
      <c r="F106" s="103" t="s">
        <v>282</v>
      </c>
      <c r="G106" s="103" t="s">
        <v>283</v>
      </c>
      <c r="H106" s="103" t="s">
        <v>284</v>
      </c>
      <c r="I106" s="103" t="s">
        <v>256</v>
      </c>
      <c r="J106" s="103" t="s">
        <v>257</v>
      </c>
      <c r="K106" s="103">
        <v>80</v>
      </c>
      <c r="L106" s="103">
        <v>0</v>
      </c>
      <c r="M106" s="113">
        <v>0.325</v>
      </c>
      <c r="N106" s="103" t="s">
        <v>280</v>
      </c>
      <c r="O106" s="29" t="s">
        <v>271</v>
      </c>
    </row>
    <row r="107" spans="1:15" ht="36">
      <c r="A107" s="103">
        <v>2017</v>
      </c>
      <c r="B107" s="112" t="s">
        <v>259</v>
      </c>
      <c r="C107" s="107" t="s">
        <v>285</v>
      </c>
      <c r="D107" s="29" t="s">
        <v>266</v>
      </c>
      <c r="E107" s="103" t="s">
        <v>106</v>
      </c>
      <c r="F107" s="103" t="s">
        <v>286</v>
      </c>
      <c r="G107" s="103" t="s">
        <v>287</v>
      </c>
      <c r="H107" s="103" t="s">
        <v>288</v>
      </c>
      <c r="I107" s="103" t="s">
        <v>256</v>
      </c>
      <c r="J107" s="103" t="s">
        <v>257</v>
      </c>
      <c r="K107" s="103">
        <v>9</v>
      </c>
      <c r="L107" s="103">
        <v>0</v>
      </c>
      <c r="M107" s="113">
        <v>0.444</v>
      </c>
      <c r="N107" s="103" t="s">
        <v>280</v>
      </c>
      <c r="O107" s="29" t="s">
        <v>271</v>
      </c>
    </row>
    <row r="108" spans="1:15" ht="183" customHeight="1">
      <c r="A108" s="103">
        <v>2017</v>
      </c>
      <c r="B108" s="103" t="s">
        <v>259</v>
      </c>
      <c r="C108" s="104" t="s">
        <v>289</v>
      </c>
      <c r="D108" s="103" t="s">
        <v>290</v>
      </c>
      <c r="E108" s="103" t="s">
        <v>106</v>
      </c>
      <c r="F108" s="103" t="s">
        <v>291</v>
      </c>
      <c r="G108" s="103" t="s">
        <v>292</v>
      </c>
      <c r="H108" s="103" t="s">
        <v>293</v>
      </c>
      <c r="I108" s="103" t="s">
        <v>256</v>
      </c>
      <c r="J108" s="103" t="s">
        <v>257</v>
      </c>
      <c r="K108" s="103">
        <v>96</v>
      </c>
      <c r="L108" s="103">
        <v>0</v>
      </c>
      <c r="M108" s="113">
        <v>0.2083</v>
      </c>
      <c r="N108" s="103" t="s">
        <v>45</v>
      </c>
      <c r="O108" s="114" t="s">
        <v>269</v>
      </c>
    </row>
    <row r="109" spans="1:15" ht="72">
      <c r="A109" s="103">
        <v>2017</v>
      </c>
      <c r="B109" s="103" t="s">
        <v>259</v>
      </c>
      <c r="C109" s="104" t="s">
        <v>294</v>
      </c>
      <c r="D109" s="103" t="s">
        <v>290</v>
      </c>
      <c r="E109" s="103" t="s">
        <v>106</v>
      </c>
      <c r="F109" s="103" t="s">
        <v>295</v>
      </c>
      <c r="G109" s="103" t="s">
        <v>296</v>
      </c>
      <c r="H109" s="103" t="s">
        <v>297</v>
      </c>
      <c r="I109" s="103" t="s">
        <v>256</v>
      </c>
      <c r="J109" s="103" t="s">
        <v>257</v>
      </c>
      <c r="K109" s="103">
        <v>90</v>
      </c>
      <c r="L109" s="103">
        <v>0</v>
      </c>
      <c r="M109" s="105">
        <v>0.53</v>
      </c>
      <c r="N109" s="103" t="s">
        <v>105</v>
      </c>
      <c r="O109" s="103" t="s">
        <v>298</v>
      </c>
    </row>
    <row r="110" spans="1:15" ht="60">
      <c r="A110" s="103">
        <v>2017</v>
      </c>
      <c r="B110" s="103" t="s">
        <v>259</v>
      </c>
      <c r="C110" s="104" t="s">
        <v>299</v>
      </c>
      <c r="D110" s="103" t="s">
        <v>300</v>
      </c>
      <c r="E110" s="103" t="s">
        <v>106</v>
      </c>
      <c r="F110" s="103" t="s">
        <v>301</v>
      </c>
      <c r="G110" s="103" t="s">
        <v>302</v>
      </c>
      <c r="H110" s="103" t="s">
        <v>300</v>
      </c>
      <c r="I110" s="103" t="s">
        <v>256</v>
      </c>
      <c r="J110" s="103" t="s">
        <v>303</v>
      </c>
      <c r="K110" s="103">
        <v>4</v>
      </c>
      <c r="L110" s="103">
        <v>0</v>
      </c>
      <c r="M110" s="103">
        <v>9.09</v>
      </c>
      <c r="N110" s="103" t="s">
        <v>270</v>
      </c>
      <c r="O110" s="103" t="s">
        <v>304</v>
      </c>
    </row>
    <row r="111" spans="1:15" ht="60">
      <c r="A111" s="103">
        <v>2017</v>
      </c>
      <c r="B111" s="103" t="s">
        <v>259</v>
      </c>
      <c r="C111" s="104" t="s">
        <v>305</v>
      </c>
      <c r="D111" s="103" t="s">
        <v>306</v>
      </c>
      <c r="E111" s="103" t="s">
        <v>106</v>
      </c>
      <c r="F111" s="103" t="s">
        <v>307</v>
      </c>
      <c r="G111" s="103" t="s">
        <v>107</v>
      </c>
      <c r="H111" s="103" t="s">
        <v>307</v>
      </c>
      <c r="I111" s="103" t="s">
        <v>256</v>
      </c>
      <c r="J111" s="103" t="s">
        <v>257</v>
      </c>
      <c r="K111" s="103">
        <v>3200</v>
      </c>
      <c r="L111" s="103">
        <v>0</v>
      </c>
      <c r="M111" s="103">
        <v>1.21</v>
      </c>
      <c r="N111" s="103" t="s">
        <v>308</v>
      </c>
      <c r="O111" s="103" t="s">
        <v>309</v>
      </c>
    </row>
    <row r="112" spans="1:15" ht="60">
      <c r="A112" s="103">
        <v>2017</v>
      </c>
      <c r="B112" s="106" t="s">
        <v>259</v>
      </c>
      <c r="C112" s="104" t="s">
        <v>310</v>
      </c>
      <c r="D112" s="29" t="s">
        <v>311</v>
      </c>
      <c r="E112" s="103" t="s">
        <v>106</v>
      </c>
      <c r="F112" s="29" t="s">
        <v>312</v>
      </c>
      <c r="G112" s="103" t="s">
        <v>313</v>
      </c>
      <c r="H112" s="103" t="s">
        <v>314</v>
      </c>
      <c r="I112" s="103" t="s">
        <v>92</v>
      </c>
      <c r="J112" s="29" t="s">
        <v>315</v>
      </c>
      <c r="K112" s="106">
        <v>1080</v>
      </c>
      <c r="L112" s="103">
        <v>0</v>
      </c>
      <c r="M112" s="113">
        <v>0.4361</v>
      </c>
      <c r="N112" s="29" t="s">
        <v>280</v>
      </c>
      <c r="O112" s="29" t="s">
        <v>65</v>
      </c>
    </row>
    <row r="113" spans="1:15" ht="48">
      <c r="A113" s="103">
        <v>2017</v>
      </c>
      <c r="B113" s="106" t="s">
        <v>259</v>
      </c>
      <c r="C113" s="116" t="s">
        <v>316</v>
      </c>
      <c r="D113" s="103" t="s">
        <v>290</v>
      </c>
      <c r="E113" s="103" t="s">
        <v>106</v>
      </c>
      <c r="F113" s="29" t="s">
        <v>312</v>
      </c>
      <c r="G113" s="103" t="s">
        <v>317</v>
      </c>
      <c r="H113" s="103" t="s">
        <v>290</v>
      </c>
      <c r="I113" s="103" t="s">
        <v>256</v>
      </c>
      <c r="J113" s="103" t="s">
        <v>257</v>
      </c>
      <c r="K113" s="103">
        <v>100</v>
      </c>
      <c r="L113" s="105">
        <v>0</v>
      </c>
      <c r="M113" s="105">
        <v>0.22</v>
      </c>
      <c r="N113" s="103" t="s">
        <v>280</v>
      </c>
      <c r="O113" s="103" t="s">
        <v>298</v>
      </c>
    </row>
    <row r="114" spans="1:15" ht="60">
      <c r="A114" s="103">
        <v>2017</v>
      </c>
      <c r="B114" s="106" t="s">
        <v>259</v>
      </c>
      <c r="C114" s="116" t="s">
        <v>318</v>
      </c>
      <c r="D114" s="103" t="s">
        <v>319</v>
      </c>
      <c r="E114" s="103" t="s">
        <v>106</v>
      </c>
      <c r="F114" s="117" t="s">
        <v>320</v>
      </c>
      <c r="G114" s="118" t="s">
        <v>321</v>
      </c>
      <c r="H114" s="103" t="s">
        <v>322</v>
      </c>
      <c r="I114" s="103" t="s">
        <v>256</v>
      </c>
      <c r="J114" s="103" t="s">
        <v>257</v>
      </c>
      <c r="K114" s="103">
        <v>1000</v>
      </c>
      <c r="L114" s="103">
        <v>0</v>
      </c>
      <c r="M114" s="105">
        <v>0.305</v>
      </c>
      <c r="N114" s="103" t="s">
        <v>270</v>
      </c>
      <c r="O114" s="103" t="s">
        <v>323</v>
      </c>
    </row>
    <row r="115" spans="1:15" ht="60">
      <c r="A115" s="103">
        <v>2017</v>
      </c>
      <c r="B115" s="103" t="s">
        <v>259</v>
      </c>
      <c r="C115" s="116" t="s">
        <v>324</v>
      </c>
      <c r="D115" s="103" t="s">
        <v>325</v>
      </c>
      <c r="E115" s="103" t="s">
        <v>106</v>
      </c>
      <c r="F115" s="103" t="s">
        <v>326</v>
      </c>
      <c r="G115" s="118" t="s">
        <v>327</v>
      </c>
      <c r="H115" s="103" t="s">
        <v>325</v>
      </c>
      <c r="I115" s="103" t="s">
        <v>256</v>
      </c>
      <c r="J115" s="103" t="s">
        <v>257</v>
      </c>
      <c r="K115" s="103">
        <v>150</v>
      </c>
      <c r="L115" s="103">
        <v>0</v>
      </c>
      <c r="M115" s="113">
        <v>0.035</v>
      </c>
      <c r="N115" s="103" t="s">
        <v>280</v>
      </c>
      <c r="O115" s="103" t="s">
        <v>323</v>
      </c>
    </row>
    <row r="116" spans="1:15" ht="84">
      <c r="A116" s="103">
        <v>2017</v>
      </c>
      <c r="B116" s="106" t="s">
        <v>259</v>
      </c>
      <c r="C116" s="116" t="s">
        <v>328</v>
      </c>
      <c r="D116" s="103" t="s">
        <v>329</v>
      </c>
      <c r="E116" s="103" t="s">
        <v>106</v>
      </c>
      <c r="F116" s="103" t="s">
        <v>330</v>
      </c>
      <c r="G116" s="118" t="s">
        <v>331</v>
      </c>
      <c r="H116" s="103" t="s">
        <v>329</v>
      </c>
      <c r="I116" s="103" t="s">
        <v>256</v>
      </c>
      <c r="J116" s="103" t="s">
        <v>257</v>
      </c>
      <c r="K116" s="103">
        <v>240</v>
      </c>
      <c r="L116" s="103">
        <v>0</v>
      </c>
      <c r="M116" s="113">
        <v>0.0833</v>
      </c>
      <c r="N116" s="103" t="s">
        <v>280</v>
      </c>
      <c r="O116" s="103" t="s">
        <v>323</v>
      </c>
    </row>
    <row r="117" spans="1:15" ht="72">
      <c r="A117" s="103">
        <v>2017</v>
      </c>
      <c r="B117" s="106" t="s">
        <v>259</v>
      </c>
      <c r="C117" s="116" t="s">
        <v>332</v>
      </c>
      <c r="D117" s="103" t="s">
        <v>333</v>
      </c>
      <c r="E117" s="103" t="s">
        <v>106</v>
      </c>
      <c r="F117" s="103" t="s">
        <v>334</v>
      </c>
      <c r="G117" s="29" t="s">
        <v>335</v>
      </c>
      <c r="H117" s="103" t="s">
        <v>333</v>
      </c>
      <c r="I117" s="103" t="s">
        <v>256</v>
      </c>
      <c r="J117" s="103" t="s">
        <v>257</v>
      </c>
      <c r="K117" s="103">
        <v>4</v>
      </c>
      <c r="L117" s="103">
        <v>0</v>
      </c>
      <c r="M117" s="113">
        <v>0.25</v>
      </c>
      <c r="N117" s="103" t="s">
        <v>280</v>
      </c>
      <c r="O117" s="103" t="s">
        <v>336</v>
      </c>
    </row>
    <row r="118" spans="1:15" ht="72">
      <c r="A118" s="103">
        <v>2017</v>
      </c>
      <c r="B118" s="103" t="s">
        <v>259</v>
      </c>
      <c r="C118" s="107" t="s">
        <v>337</v>
      </c>
      <c r="D118" s="106" t="s">
        <v>338</v>
      </c>
      <c r="E118" s="103" t="s">
        <v>106</v>
      </c>
      <c r="F118" s="106" t="s">
        <v>339</v>
      </c>
      <c r="G118" s="106" t="s">
        <v>340</v>
      </c>
      <c r="H118" s="106" t="s">
        <v>290</v>
      </c>
      <c r="I118" s="106" t="s">
        <v>92</v>
      </c>
      <c r="J118" s="106" t="s">
        <v>341</v>
      </c>
      <c r="K118" s="122">
        <v>726</v>
      </c>
      <c r="L118" s="103">
        <v>0</v>
      </c>
      <c r="M118" s="121">
        <v>0.2892</v>
      </c>
      <c r="N118" s="103" t="s">
        <v>280</v>
      </c>
      <c r="O118" s="106" t="s">
        <v>343</v>
      </c>
    </row>
    <row r="119" spans="1:15" ht="84">
      <c r="A119" s="29">
        <v>2017</v>
      </c>
      <c r="B119" s="29" t="s">
        <v>259</v>
      </c>
      <c r="C119" s="104" t="s">
        <v>344</v>
      </c>
      <c r="D119" s="29" t="s">
        <v>345</v>
      </c>
      <c r="E119" s="103" t="s">
        <v>106</v>
      </c>
      <c r="F119" s="29" t="s">
        <v>346</v>
      </c>
      <c r="G119" s="29" t="s">
        <v>347</v>
      </c>
      <c r="H119" s="29" t="s">
        <v>348</v>
      </c>
      <c r="I119" s="29" t="s">
        <v>92</v>
      </c>
      <c r="J119" s="29" t="s">
        <v>349</v>
      </c>
      <c r="K119" s="29">
        <v>9000</v>
      </c>
      <c r="L119" s="29">
        <v>0</v>
      </c>
      <c r="M119" s="111">
        <v>0.1693</v>
      </c>
      <c r="N119" s="29" t="s">
        <v>280</v>
      </c>
      <c r="O119" s="29" t="s">
        <v>65</v>
      </c>
    </row>
    <row r="120" spans="1:15" ht="60">
      <c r="A120" s="103">
        <v>2017</v>
      </c>
      <c r="B120" s="29" t="s">
        <v>259</v>
      </c>
      <c r="C120" s="104" t="s">
        <v>350</v>
      </c>
      <c r="D120" s="103" t="s">
        <v>351</v>
      </c>
      <c r="E120" s="103" t="s">
        <v>106</v>
      </c>
      <c r="F120" s="103" t="s">
        <v>352</v>
      </c>
      <c r="G120" s="108" t="s">
        <v>353</v>
      </c>
      <c r="H120" s="103" t="s">
        <v>354</v>
      </c>
      <c r="I120" s="103" t="s">
        <v>355</v>
      </c>
      <c r="J120" s="106" t="s">
        <v>356</v>
      </c>
      <c r="K120" s="103">
        <v>1200</v>
      </c>
      <c r="L120" s="103">
        <v>277</v>
      </c>
      <c r="M120" s="111">
        <v>0.5583</v>
      </c>
      <c r="N120" s="29" t="s">
        <v>280</v>
      </c>
      <c r="O120" s="29" t="s">
        <v>65</v>
      </c>
    </row>
    <row r="121" spans="1:15" ht="36">
      <c r="A121" s="29">
        <v>2017</v>
      </c>
      <c r="B121" s="29" t="s">
        <v>259</v>
      </c>
      <c r="C121" s="104" t="s">
        <v>357</v>
      </c>
      <c r="D121" s="29" t="s">
        <v>358</v>
      </c>
      <c r="E121" s="103" t="s">
        <v>106</v>
      </c>
      <c r="F121" s="29" t="s">
        <v>359</v>
      </c>
      <c r="G121" s="29" t="s">
        <v>360</v>
      </c>
      <c r="H121" s="29" t="s">
        <v>348</v>
      </c>
      <c r="I121" s="29" t="s">
        <v>92</v>
      </c>
      <c r="J121" s="29" t="s">
        <v>361</v>
      </c>
      <c r="K121" s="29">
        <v>708</v>
      </c>
      <c r="L121" s="29">
        <v>0</v>
      </c>
      <c r="M121" s="111">
        <v>0.2344</v>
      </c>
      <c r="N121" s="29" t="s">
        <v>280</v>
      </c>
      <c r="O121" s="29" t="s">
        <v>271</v>
      </c>
    </row>
    <row r="122" spans="1:15" ht="48">
      <c r="A122" s="29">
        <v>2017</v>
      </c>
      <c r="B122" s="29" t="s">
        <v>259</v>
      </c>
      <c r="C122" s="104" t="s">
        <v>362</v>
      </c>
      <c r="D122" s="29" t="s">
        <v>363</v>
      </c>
      <c r="E122" s="103" t="s">
        <v>106</v>
      </c>
      <c r="F122" s="29" t="s">
        <v>364</v>
      </c>
      <c r="G122" s="29" t="s">
        <v>360</v>
      </c>
      <c r="H122" s="29" t="s">
        <v>348</v>
      </c>
      <c r="I122" s="29" t="s">
        <v>92</v>
      </c>
      <c r="J122" s="29" t="s">
        <v>361</v>
      </c>
      <c r="K122" s="29">
        <v>180</v>
      </c>
      <c r="L122" s="29">
        <v>24</v>
      </c>
      <c r="M122" s="111">
        <v>0.1888</v>
      </c>
      <c r="N122" s="29" t="s">
        <v>280</v>
      </c>
      <c r="O122" s="29" t="s">
        <v>365</v>
      </c>
    </row>
    <row r="123" spans="1:15" ht="48">
      <c r="A123" s="103">
        <v>2017</v>
      </c>
      <c r="B123" s="106" t="s">
        <v>260</v>
      </c>
      <c r="C123" s="104" t="s">
        <v>251</v>
      </c>
      <c r="D123" s="103" t="s">
        <v>252</v>
      </c>
      <c r="E123" s="103" t="s">
        <v>106</v>
      </c>
      <c r="F123" s="103" t="s">
        <v>253</v>
      </c>
      <c r="G123" s="103" t="s">
        <v>254</v>
      </c>
      <c r="H123" s="103" t="s">
        <v>255</v>
      </c>
      <c r="I123" s="103" t="s">
        <v>256</v>
      </c>
      <c r="J123" s="103" t="s">
        <v>257</v>
      </c>
      <c r="K123" s="103">
        <v>960</v>
      </c>
      <c r="L123" s="103">
        <v>0</v>
      </c>
      <c r="M123" s="105">
        <v>0.6</v>
      </c>
      <c r="N123" s="103" t="s">
        <v>47</v>
      </c>
      <c r="O123" s="103" t="s">
        <v>258</v>
      </c>
    </row>
    <row r="124" spans="1:15" ht="60">
      <c r="A124" s="103">
        <v>2017</v>
      </c>
      <c r="B124" s="106" t="s">
        <v>260</v>
      </c>
      <c r="C124" s="104" t="s">
        <v>261</v>
      </c>
      <c r="D124" s="103" t="s">
        <v>262</v>
      </c>
      <c r="E124" s="103" t="s">
        <v>106</v>
      </c>
      <c r="F124" s="103" t="s">
        <v>263</v>
      </c>
      <c r="G124" s="103" t="s">
        <v>254</v>
      </c>
      <c r="H124" s="103" t="s">
        <v>264</v>
      </c>
      <c r="I124" s="103" t="s">
        <v>256</v>
      </c>
      <c r="J124" s="103" t="s">
        <v>257</v>
      </c>
      <c r="K124" s="103">
        <v>120</v>
      </c>
      <c r="L124" s="103">
        <v>0</v>
      </c>
      <c r="M124" s="105">
        <v>0.75</v>
      </c>
      <c r="N124" s="103" t="s">
        <v>47</v>
      </c>
      <c r="O124" s="103" t="s">
        <v>258</v>
      </c>
    </row>
    <row r="125" spans="1:15" ht="60">
      <c r="A125" s="106">
        <v>2017</v>
      </c>
      <c r="B125" s="106" t="s">
        <v>260</v>
      </c>
      <c r="C125" s="107" t="s">
        <v>265</v>
      </c>
      <c r="D125" s="108" t="s">
        <v>266</v>
      </c>
      <c r="E125" s="103" t="s">
        <v>106</v>
      </c>
      <c r="F125" s="108" t="s">
        <v>267</v>
      </c>
      <c r="G125" s="106" t="s">
        <v>268</v>
      </c>
      <c r="H125" s="109" t="s">
        <v>269</v>
      </c>
      <c r="I125" s="108" t="s">
        <v>256</v>
      </c>
      <c r="J125" s="103" t="s">
        <v>257</v>
      </c>
      <c r="K125" s="108">
        <v>450</v>
      </c>
      <c r="L125" s="108">
        <v>0</v>
      </c>
      <c r="M125" s="111">
        <v>0.2533</v>
      </c>
      <c r="N125" s="29" t="s">
        <v>272</v>
      </c>
      <c r="O125" s="29" t="s">
        <v>271</v>
      </c>
    </row>
    <row r="126" spans="1:15" ht="60">
      <c r="A126" s="103">
        <v>2017</v>
      </c>
      <c r="B126" s="112" t="s">
        <v>260</v>
      </c>
      <c r="C126" s="107" t="s">
        <v>274</v>
      </c>
      <c r="D126" s="29" t="s">
        <v>269</v>
      </c>
      <c r="E126" s="103" t="s">
        <v>106</v>
      </c>
      <c r="F126" s="103" t="s">
        <v>275</v>
      </c>
      <c r="G126" s="103" t="s">
        <v>276</v>
      </c>
      <c r="H126" s="103" t="s">
        <v>269</v>
      </c>
      <c r="I126" s="103" t="s">
        <v>256</v>
      </c>
      <c r="J126" s="103" t="s">
        <v>257</v>
      </c>
      <c r="K126" s="103">
        <v>450</v>
      </c>
      <c r="L126" s="103">
        <v>0</v>
      </c>
      <c r="M126" s="113">
        <v>0.2533</v>
      </c>
      <c r="N126" s="103" t="s">
        <v>270</v>
      </c>
      <c r="O126" s="29" t="s">
        <v>271</v>
      </c>
    </row>
    <row r="127" spans="1:15" ht="36.75">
      <c r="A127" s="103">
        <v>2017</v>
      </c>
      <c r="B127" s="112" t="s">
        <v>260</v>
      </c>
      <c r="C127" s="107" t="s">
        <v>277</v>
      </c>
      <c r="D127" s="29" t="s">
        <v>269</v>
      </c>
      <c r="E127" s="103" t="s">
        <v>106</v>
      </c>
      <c r="F127" s="103" t="s">
        <v>278</v>
      </c>
      <c r="G127" s="103" t="s">
        <v>279</v>
      </c>
      <c r="H127" s="103" t="s">
        <v>266</v>
      </c>
      <c r="I127" s="103" t="s">
        <v>256</v>
      </c>
      <c r="J127" s="103" t="s">
        <v>257</v>
      </c>
      <c r="K127" s="103">
        <v>220</v>
      </c>
      <c r="L127" s="103">
        <v>0</v>
      </c>
      <c r="M127" s="113">
        <v>0.0636</v>
      </c>
      <c r="N127" s="103" t="s">
        <v>280</v>
      </c>
      <c r="O127" s="29" t="s">
        <v>271</v>
      </c>
    </row>
    <row r="128" spans="1:15" ht="36.75">
      <c r="A128" s="103">
        <v>2017</v>
      </c>
      <c r="B128" s="112" t="s">
        <v>260</v>
      </c>
      <c r="C128" s="107" t="s">
        <v>281</v>
      </c>
      <c r="D128" s="29" t="s">
        <v>266</v>
      </c>
      <c r="E128" s="103" t="s">
        <v>106</v>
      </c>
      <c r="F128" s="103" t="s">
        <v>282</v>
      </c>
      <c r="G128" s="103" t="s">
        <v>283</v>
      </c>
      <c r="H128" s="103" t="s">
        <v>284</v>
      </c>
      <c r="I128" s="103" t="s">
        <v>256</v>
      </c>
      <c r="J128" s="103" t="s">
        <v>257</v>
      </c>
      <c r="K128" s="103">
        <v>80</v>
      </c>
      <c r="L128" s="103">
        <v>0</v>
      </c>
      <c r="M128" s="113">
        <v>0.25</v>
      </c>
      <c r="N128" s="103" t="s">
        <v>280</v>
      </c>
      <c r="O128" s="29" t="s">
        <v>271</v>
      </c>
    </row>
    <row r="129" spans="1:15" ht="36.75">
      <c r="A129" s="103">
        <v>2017</v>
      </c>
      <c r="B129" s="112" t="s">
        <v>260</v>
      </c>
      <c r="C129" s="107" t="s">
        <v>285</v>
      </c>
      <c r="D129" s="29" t="s">
        <v>266</v>
      </c>
      <c r="E129" s="103" t="s">
        <v>106</v>
      </c>
      <c r="F129" s="103" t="s">
        <v>286</v>
      </c>
      <c r="G129" s="103" t="s">
        <v>287</v>
      </c>
      <c r="H129" s="103" t="s">
        <v>288</v>
      </c>
      <c r="I129" s="103" t="s">
        <v>256</v>
      </c>
      <c r="J129" s="103" t="s">
        <v>257</v>
      </c>
      <c r="K129" s="103">
        <v>9</v>
      </c>
      <c r="L129" s="103">
        <v>0</v>
      </c>
      <c r="M129" s="113">
        <v>0.111</v>
      </c>
      <c r="N129" s="103" t="s">
        <v>280</v>
      </c>
      <c r="O129" s="29" t="s">
        <v>271</v>
      </c>
    </row>
    <row r="130" spans="1:15" ht="36">
      <c r="A130" s="103">
        <v>2017</v>
      </c>
      <c r="B130" s="103" t="s">
        <v>260</v>
      </c>
      <c r="C130" s="104" t="s">
        <v>289</v>
      </c>
      <c r="D130" s="103" t="s">
        <v>290</v>
      </c>
      <c r="E130" s="103" t="s">
        <v>106</v>
      </c>
      <c r="F130" s="103" t="s">
        <v>291</v>
      </c>
      <c r="G130" s="103" t="s">
        <v>292</v>
      </c>
      <c r="H130" s="103" t="s">
        <v>293</v>
      </c>
      <c r="I130" s="103" t="s">
        <v>256</v>
      </c>
      <c r="J130" s="103" t="s">
        <v>257</v>
      </c>
      <c r="K130" s="103">
        <v>96</v>
      </c>
      <c r="L130" s="103">
        <v>0</v>
      </c>
      <c r="M130" s="113">
        <v>0.1875</v>
      </c>
      <c r="N130" s="103" t="s">
        <v>45</v>
      </c>
      <c r="O130" s="114" t="s">
        <v>269</v>
      </c>
    </row>
    <row r="131" spans="1:15" ht="72">
      <c r="A131" s="103">
        <v>2017</v>
      </c>
      <c r="B131" s="103" t="s">
        <v>260</v>
      </c>
      <c r="C131" s="104" t="s">
        <v>294</v>
      </c>
      <c r="D131" s="103" t="s">
        <v>290</v>
      </c>
      <c r="E131" s="103" t="s">
        <v>106</v>
      </c>
      <c r="F131" s="103" t="s">
        <v>295</v>
      </c>
      <c r="G131" s="103" t="s">
        <v>296</v>
      </c>
      <c r="H131" s="103" t="s">
        <v>297</v>
      </c>
      <c r="I131" s="103" t="s">
        <v>256</v>
      </c>
      <c r="J131" s="103" t="s">
        <v>257</v>
      </c>
      <c r="K131" s="103">
        <v>90</v>
      </c>
      <c r="L131" s="103">
        <v>12</v>
      </c>
      <c r="M131" s="115">
        <v>0.3</v>
      </c>
      <c r="N131" s="103" t="s">
        <v>105</v>
      </c>
      <c r="O131" s="103" t="s">
        <v>298</v>
      </c>
    </row>
    <row r="132" spans="1:15" ht="60">
      <c r="A132" s="103">
        <v>2017</v>
      </c>
      <c r="B132" s="103" t="s">
        <v>260</v>
      </c>
      <c r="C132" s="104" t="s">
        <v>299</v>
      </c>
      <c r="D132" s="103" t="s">
        <v>300</v>
      </c>
      <c r="E132" s="103" t="s">
        <v>106</v>
      </c>
      <c r="F132" s="103" t="s">
        <v>301</v>
      </c>
      <c r="G132" s="103" t="s">
        <v>302</v>
      </c>
      <c r="H132" s="103" t="s">
        <v>300</v>
      </c>
      <c r="I132" s="103" t="s">
        <v>256</v>
      </c>
      <c r="J132" s="103" t="s">
        <v>303</v>
      </c>
      <c r="K132" s="103">
        <v>4</v>
      </c>
      <c r="L132" s="103">
        <v>0</v>
      </c>
      <c r="M132" s="103">
        <v>9.09</v>
      </c>
      <c r="N132" s="103" t="s">
        <v>270</v>
      </c>
      <c r="O132" s="103" t="s">
        <v>304</v>
      </c>
    </row>
    <row r="133" spans="1:15" ht="60">
      <c r="A133" s="103">
        <v>2017</v>
      </c>
      <c r="B133" s="103" t="s">
        <v>260</v>
      </c>
      <c r="C133" s="104" t="s">
        <v>305</v>
      </c>
      <c r="D133" s="103" t="s">
        <v>306</v>
      </c>
      <c r="E133" s="103" t="s">
        <v>106</v>
      </c>
      <c r="F133" s="103" t="s">
        <v>307</v>
      </c>
      <c r="G133" s="103" t="s">
        <v>107</v>
      </c>
      <c r="H133" s="103" t="s">
        <v>307</v>
      </c>
      <c r="I133" s="103" t="s">
        <v>256</v>
      </c>
      <c r="J133" s="103" t="s">
        <v>257</v>
      </c>
      <c r="K133" s="103">
        <v>3200</v>
      </c>
      <c r="L133" s="103">
        <v>0</v>
      </c>
      <c r="M133" s="103">
        <v>1.21</v>
      </c>
      <c r="N133" s="103" t="s">
        <v>308</v>
      </c>
      <c r="O133" s="103" t="s">
        <v>309</v>
      </c>
    </row>
    <row r="134" spans="1:15" ht="60">
      <c r="A134" s="103">
        <v>2017</v>
      </c>
      <c r="B134" s="106" t="s">
        <v>260</v>
      </c>
      <c r="C134" s="104" t="s">
        <v>310</v>
      </c>
      <c r="D134" s="29" t="s">
        <v>311</v>
      </c>
      <c r="E134" s="103" t="s">
        <v>106</v>
      </c>
      <c r="F134" s="29" t="s">
        <v>312</v>
      </c>
      <c r="G134" s="103" t="s">
        <v>313</v>
      </c>
      <c r="H134" s="103" t="s">
        <v>314</v>
      </c>
      <c r="I134" s="103" t="s">
        <v>92</v>
      </c>
      <c r="J134" s="29" t="s">
        <v>315</v>
      </c>
      <c r="K134" s="106">
        <v>1080</v>
      </c>
      <c r="L134" s="103">
        <v>39</v>
      </c>
      <c r="M134" s="113">
        <v>0.324</v>
      </c>
      <c r="N134" s="29" t="s">
        <v>280</v>
      </c>
      <c r="O134" s="29" t="s">
        <v>65</v>
      </c>
    </row>
    <row r="135" spans="1:15" ht="48">
      <c r="A135" s="103">
        <v>2017</v>
      </c>
      <c r="B135" s="106" t="s">
        <v>260</v>
      </c>
      <c r="C135" s="116" t="s">
        <v>316</v>
      </c>
      <c r="D135" s="103" t="s">
        <v>290</v>
      </c>
      <c r="E135" s="103" t="s">
        <v>106</v>
      </c>
      <c r="F135" s="29" t="s">
        <v>312</v>
      </c>
      <c r="G135" s="103" t="s">
        <v>317</v>
      </c>
      <c r="H135" s="103" t="s">
        <v>290</v>
      </c>
      <c r="I135" s="103" t="s">
        <v>256</v>
      </c>
      <c r="J135" s="103" t="s">
        <v>257</v>
      </c>
      <c r="K135" s="103">
        <v>100</v>
      </c>
      <c r="L135" s="105">
        <v>0</v>
      </c>
      <c r="M135" s="105">
        <v>0.22</v>
      </c>
      <c r="N135" s="103" t="s">
        <v>280</v>
      </c>
      <c r="O135" s="103" t="s">
        <v>298</v>
      </c>
    </row>
    <row r="136" spans="1:15" ht="60">
      <c r="A136" s="103">
        <v>2017</v>
      </c>
      <c r="B136" s="106" t="s">
        <v>260</v>
      </c>
      <c r="C136" s="116" t="s">
        <v>318</v>
      </c>
      <c r="D136" s="103" t="s">
        <v>319</v>
      </c>
      <c r="E136" s="103" t="s">
        <v>106</v>
      </c>
      <c r="F136" s="117" t="s">
        <v>320</v>
      </c>
      <c r="G136" s="118" t="s">
        <v>321</v>
      </c>
      <c r="H136" s="103" t="s">
        <v>322</v>
      </c>
      <c r="I136" s="103" t="s">
        <v>256</v>
      </c>
      <c r="J136" s="103" t="s">
        <v>257</v>
      </c>
      <c r="K136" s="103">
        <v>1000</v>
      </c>
      <c r="L136" s="103">
        <v>0</v>
      </c>
      <c r="M136" s="105">
        <v>0.2</v>
      </c>
      <c r="N136" s="103" t="s">
        <v>270</v>
      </c>
      <c r="O136" s="103" t="s">
        <v>323</v>
      </c>
    </row>
    <row r="137" spans="1:15" ht="60">
      <c r="A137" s="103">
        <v>2017</v>
      </c>
      <c r="B137" s="103" t="s">
        <v>260</v>
      </c>
      <c r="C137" s="116" t="s">
        <v>324</v>
      </c>
      <c r="D137" s="103" t="s">
        <v>325</v>
      </c>
      <c r="E137" s="103" t="s">
        <v>106</v>
      </c>
      <c r="F137" s="103" t="s">
        <v>326</v>
      </c>
      <c r="G137" s="118" t="s">
        <v>327</v>
      </c>
      <c r="H137" s="103" t="s">
        <v>325</v>
      </c>
      <c r="I137" s="103" t="s">
        <v>256</v>
      </c>
      <c r="J137" s="103" t="s">
        <v>257</v>
      </c>
      <c r="K137" s="103">
        <v>150</v>
      </c>
      <c r="L137" s="103">
        <v>0</v>
      </c>
      <c r="M137" s="113">
        <v>0.03</v>
      </c>
      <c r="N137" s="103" t="s">
        <v>280</v>
      </c>
      <c r="O137" s="103" t="s">
        <v>323</v>
      </c>
    </row>
    <row r="138" spans="1:15" ht="84">
      <c r="A138" s="103">
        <v>2017</v>
      </c>
      <c r="B138" s="106" t="s">
        <v>260</v>
      </c>
      <c r="C138" s="116" t="s">
        <v>328</v>
      </c>
      <c r="D138" s="103" t="s">
        <v>329</v>
      </c>
      <c r="E138" s="103" t="s">
        <v>106</v>
      </c>
      <c r="F138" s="103" t="s">
        <v>330</v>
      </c>
      <c r="G138" s="118" t="s">
        <v>331</v>
      </c>
      <c r="H138" s="103" t="s">
        <v>329</v>
      </c>
      <c r="I138" s="103" t="s">
        <v>256</v>
      </c>
      <c r="J138" s="103" t="s">
        <v>257</v>
      </c>
      <c r="K138" s="103">
        <v>240</v>
      </c>
      <c r="L138" s="103">
        <v>0</v>
      </c>
      <c r="M138" s="113">
        <v>0.1166</v>
      </c>
      <c r="N138" s="103" t="s">
        <v>280</v>
      </c>
      <c r="O138" s="103" t="s">
        <v>323</v>
      </c>
    </row>
    <row r="139" spans="1:15" ht="72">
      <c r="A139" s="103">
        <v>2017</v>
      </c>
      <c r="B139" s="106" t="s">
        <v>260</v>
      </c>
      <c r="C139" s="116" t="s">
        <v>332</v>
      </c>
      <c r="D139" s="103" t="s">
        <v>333</v>
      </c>
      <c r="E139" s="103" t="s">
        <v>106</v>
      </c>
      <c r="F139" s="103" t="s">
        <v>334</v>
      </c>
      <c r="G139" s="29" t="s">
        <v>335</v>
      </c>
      <c r="H139" s="103" t="s">
        <v>333</v>
      </c>
      <c r="I139" s="103" t="s">
        <v>111</v>
      </c>
      <c r="J139" s="103" t="s">
        <v>257</v>
      </c>
      <c r="K139" s="103">
        <v>4</v>
      </c>
      <c r="L139" s="103">
        <v>0</v>
      </c>
      <c r="M139" s="113">
        <v>0.25</v>
      </c>
      <c r="N139" s="103" t="s">
        <v>280</v>
      </c>
      <c r="O139" s="103" t="s">
        <v>336</v>
      </c>
    </row>
    <row r="140" spans="1:15" ht="72">
      <c r="A140" s="103">
        <v>2017</v>
      </c>
      <c r="B140" s="103" t="s">
        <v>260</v>
      </c>
      <c r="C140" s="107" t="s">
        <v>337</v>
      </c>
      <c r="D140" s="106" t="s">
        <v>338</v>
      </c>
      <c r="E140" s="103" t="s">
        <v>106</v>
      </c>
      <c r="F140" s="106" t="s">
        <v>339</v>
      </c>
      <c r="G140" s="106" t="s">
        <v>340</v>
      </c>
      <c r="H140" s="106" t="s">
        <v>290</v>
      </c>
      <c r="I140" s="106" t="s">
        <v>92</v>
      </c>
      <c r="J140" s="106" t="s">
        <v>341</v>
      </c>
      <c r="K140" s="122">
        <v>726</v>
      </c>
      <c r="L140" s="106">
        <v>0</v>
      </c>
      <c r="M140" s="121">
        <v>0.2658</v>
      </c>
      <c r="N140" s="103" t="s">
        <v>280</v>
      </c>
      <c r="O140" s="106" t="s">
        <v>343</v>
      </c>
    </row>
    <row r="141" spans="1:15" ht="84">
      <c r="A141" s="29">
        <v>2017</v>
      </c>
      <c r="B141" s="29" t="s">
        <v>260</v>
      </c>
      <c r="C141" s="104" t="s">
        <v>344</v>
      </c>
      <c r="D141" s="29" t="s">
        <v>345</v>
      </c>
      <c r="E141" s="103" t="s">
        <v>106</v>
      </c>
      <c r="F141" s="29" t="s">
        <v>346</v>
      </c>
      <c r="G141" s="29" t="s">
        <v>347</v>
      </c>
      <c r="H141" s="29" t="s">
        <v>348</v>
      </c>
      <c r="I141" s="29" t="s">
        <v>92</v>
      </c>
      <c r="J141" s="29" t="s">
        <v>349</v>
      </c>
      <c r="K141" s="29">
        <v>9000</v>
      </c>
      <c r="L141" s="29">
        <v>0</v>
      </c>
      <c r="M141" s="111">
        <v>0.2143</v>
      </c>
      <c r="N141" s="29" t="s">
        <v>280</v>
      </c>
      <c r="O141" s="29" t="s">
        <v>65</v>
      </c>
    </row>
    <row r="142" spans="1:15" ht="60">
      <c r="A142" s="103">
        <v>2017</v>
      </c>
      <c r="B142" s="29" t="s">
        <v>260</v>
      </c>
      <c r="C142" s="104" t="s">
        <v>350</v>
      </c>
      <c r="D142" s="103" t="s">
        <v>351</v>
      </c>
      <c r="E142" s="103" t="s">
        <v>106</v>
      </c>
      <c r="F142" s="103" t="s">
        <v>352</v>
      </c>
      <c r="G142" s="108" t="s">
        <v>353</v>
      </c>
      <c r="H142" s="103" t="s">
        <v>354</v>
      </c>
      <c r="I142" s="103" t="s">
        <v>355</v>
      </c>
      <c r="J142" s="106" t="s">
        <v>356</v>
      </c>
      <c r="K142" s="103">
        <v>1200</v>
      </c>
      <c r="L142" s="103">
        <v>686</v>
      </c>
      <c r="M142" s="111">
        <v>0.5716</v>
      </c>
      <c r="N142" s="29" t="s">
        <v>280</v>
      </c>
      <c r="O142" s="29" t="s">
        <v>65</v>
      </c>
    </row>
    <row r="143" spans="1:15" ht="36">
      <c r="A143" s="29">
        <v>2017</v>
      </c>
      <c r="B143" s="29" t="s">
        <v>260</v>
      </c>
      <c r="C143" s="104" t="s">
        <v>357</v>
      </c>
      <c r="D143" s="29" t="s">
        <v>358</v>
      </c>
      <c r="E143" s="103" t="s">
        <v>106</v>
      </c>
      <c r="F143" s="29" t="s">
        <v>359</v>
      </c>
      <c r="G143" s="29" t="s">
        <v>360</v>
      </c>
      <c r="H143" s="29" t="s">
        <v>348</v>
      </c>
      <c r="I143" s="29" t="s">
        <v>92</v>
      </c>
      <c r="J143" s="29" t="s">
        <v>361</v>
      </c>
      <c r="K143" s="29">
        <v>708</v>
      </c>
      <c r="L143" s="29">
        <v>0</v>
      </c>
      <c r="M143" s="111">
        <v>0.2598</v>
      </c>
      <c r="N143" s="29" t="s">
        <v>280</v>
      </c>
      <c r="O143" s="29" t="s">
        <v>271</v>
      </c>
    </row>
    <row r="144" spans="1:15" ht="48">
      <c r="A144" s="29">
        <v>2017</v>
      </c>
      <c r="B144" s="29" t="s">
        <v>260</v>
      </c>
      <c r="C144" s="104" t="s">
        <v>362</v>
      </c>
      <c r="D144" s="29" t="s">
        <v>363</v>
      </c>
      <c r="E144" s="103" t="s">
        <v>106</v>
      </c>
      <c r="F144" s="29" t="s">
        <v>364</v>
      </c>
      <c r="G144" s="29" t="s">
        <v>360</v>
      </c>
      <c r="H144" s="29" t="s">
        <v>348</v>
      </c>
      <c r="I144" s="29" t="s">
        <v>92</v>
      </c>
      <c r="J144" s="29" t="s">
        <v>361</v>
      </c>
      <c r="K144" s="29">
        <v>180</v>
      </c>
      <c r="L144" s="29">
        <v>32</v>
      </c>
      <c r="M144" s="111">
        <v>0.1777</v>
      </c>
      <c r="N144" s="29" t="s">
        <v>280</v>
      </c>
      <c r="O144" s="29" t="s">
        <v>365</v>
      </c>
    </row>
    <row r="145" spans="1:15" ht="48">
      <c r="A145" s="103">
        <v>2017</v>
      </c>
      <c r="B145" s="103" t="s">
        <v>393</v>
      </c>
      <c r="C145" s="104" t="s">
        <v>251</v>
      </c>
      <c r="D145" s="103" t="s">
        <v>252</v>
      </c>
      <c r="E145" s="103" t="s">
        <v>106</v>
      </c>
      <c r="F145" s="103" t="s">
        <v>253</v>
      </c>
      <c r="G145" s="103" t="s">
        <v>254</v>
      </c>
      <c r="H145" s="103" t="s">
        <v>255</v>
      </c>
      <c r="I145" s="103" t="s">
        <v>256</v>
      </c>
      <c r="J145" s="103" t="s">
        <v>257</v>
      </c>
      <c r="K145" s="103">
        <v>960</v>
      </c>
      <c r="L145" s="103">
        <v>0</v>
      </c>
      <c r="M145" s="105">
        <v>0.23</v>
      </c>
      <c r="N145" s="103" t="s">
        <v>280</v>
      </c>
      <c r="O145" s="103" t="s">
        <v>258</v>
      </c>
    </row>
    <row r="146" spans="1:15" ht="60">
      <c r="A146" s="103">
        <v>2017</v>
      </c>
      <c r="B146" s="103" t="s">
        <v>393</v>
      </c>
      <c r="C146" s="104" t="s">
        <v>261</v>
      </c>
      <c r="D146" s="103" t="s">
        <v>262</v>
      </c>
      <c r="E146" s="103" t="s">
        <v>106</v>
      </c>
      <c r="F146" s="103" t="s">
        <v>263</v>
      </c>
      <c r="G146" s="103" t="s">
        <v>254</v>
      </c>
      <c r="H146" s="103" t="s">
        <v>264</v>
      </c>
      <c r="I146" s="103" t="s">
        <v>256</v>
      </c>
      <c r="J146" s="103" t="s">
        <v>257</v>
      </c>
      <c r="K146" s="103">
        <v>120</v>
      </c>
      <c r="L146" s="103">
        <v>0</v>
      </c>
      <c r="M146" s="105">
        <v>0.73</v>
      </c>
      <c r="N146" s="103" t="s">
        <v>280</v>
      </c>
      <c r="O146" s="103" t="s">
        <v>258</v>
      </c>
    </row>
    <row r="147" spans="1:15" ht="60">
      <c r="A147" s="106">
        <v>2017</v>
      </c>
      <c r="B147" s="103" t="s">
        <v>393</v>
      </c>
      <c r="C147" s="107" t="s">
        <v>265</v>
      </c>
      <c r="D147" s="108" t="s">
        <v>266</v>
      </c>
      <c r="E147" s="103" t="s">
        <v>106</v>
      </c>
      <c r="F147" s="108" t="s">
        <v>267</v>
      </c>
      <c r="G147" s="106" t="s">
        <v>268</v>
      </c>
      <c r="H147" s="109" t="s">
        <v>269</v>
      </c>
      <c r="I147" s="108" t="s">
        <v>256</v>
      </c>
      <c r="J147" s="103" t="s">
        <v>257</v>
      </c>
      <c r="K147" s="108">
        <v>450</v>
      </c>
      <c r="L147" s="108">
        <v>0</v>
      </c>
      <c r="M147" s="110">
        <v>0.1133</v>
      </c>
      <c r="N147" s="108" t="s">
        <v>270</v>
      </c>
      <c r="O147" s="29" t="s">
        <v>271</v>
      </c>
    </row>
    <row r="148" spans="1:15" ht="60">
      <c r="A148" s="103">
        <v>2017</v>
      </c>
      <c r="B148" s="103" t="s">
        <v>393</v>
      </c>
      <c r="C148" s="107" t="s">
        <v>274</v>
      </c>
      <c r="D148" s="29" t="s">
        <v>269</v>
      </c>
      <c r="E148" s="103" t="s">
        <v>106</v>
      </c>
      <c r="F148" s="103" t="s">
        <v>275</v>
      </c>
      <c r="G148" s="103" t="s">
        <v>276</v>
      </c>
      <c r="H148" s="103" t="s">
        <v>269</v>
      </c>
      <c r="I148" s="103" t="s">
        <v>256</v>
      </c>
      <c r="J148" s="103" t="s">
        <v>257</v>
      </c>
      <c r="K148" s="103">
        <v>450</v>
      </c>
      <c r="L148" s="103">
        <v>0</v>
      </c>
      <c r="M148" s="110">
        <v>0.1133</v>
      </c>
      <c r="N148" s="103" t="s">
        <v>270</v>
      </c>
      <c r="O148" s="29" t="s">
        <v>271</v>
      </c>
    </row>
    <row r="149" spans="1:15" ht="36">
      <c r="A149" s="103">
        <v>2017</v>
      </c>
      <c r="B149" s="103" t="s">
        <v>393</v>
      </c>
      <c r="C149" s="107" t="s">
        <v>277</v>
      </c>
      <c r="D149" s="29" t="s">
        <v>269</v>
      </c>
      <c r="E149" s="103" t="s">
        <v>106</v>
      </c>
      <c r="F149" s="103" t="s">
        <v>278</v>
      </c>
      <c r="G149" s="103" t="s">
        <v>279</v>
      </c>
      <c r="H149" s="103" t="s">
        <v>266</v>
      </c>
      <c r="I149" s="103" t="s">
        <v>256</v>
      </c>
      <c r="J149" s="103" t="s">
        <v>257</v>
      </c>
      <c r="K149" s="103">
        <v>220</v>
      </c>
      <c r="L149" s="103">
        <v>0</v>
      </c>
      <c r="M149" s="113">
        <v>0.0545</v>
      </c>
      <c r="N149" s="103" t="s">
        <v>280</v>
      </c>
      <c r="O149" s="29" t="s">
        <v>271</v>
      </c>
    </row>
    <row r="150" spans="1:15" ht="36">
      <c r="A150" s="103">
        <v>2017</v>
      </c>
      <c r="B150" s="103" t="s">
        <v>393</v>
      </c>
      <c r="C150" s="107" t="s">
        <v>281</v>
      </c>
      <c r="D150" s="29" t="s">
        <v>266</v>
      </c>
      <c r="E150" s="103" t="s">
        <v>106</v>
      </c>
      <c r="F150" s="103" t="s">
        <v>282</v>
      </c>
      <c r="G150" s="103" t="s">
        <v>283</v>
      </c>
      <c r="H150" s="103" t="s">
        <v>284</v>
      </c>
      <c r="I150" s="103" t="s">
        <v>256</v>
      </c>
      <c r="J150" s="103" t="s">
        <v>257</v>
      </c>
      <c r="K150" s="103">
        <v>80</v>
      </c>
      <c r="L150" s="103">
        <v>0</v>
      </c>
      <c r="M150" s="113">
        <v>0.375</v>
      </c>
      <c r="N150" s="103" t="s">
        <v>280</v>
      </c>
      <c r="O150" s="29" t="s">
        <v>271</v>
      </c>
    </row>
    <row r="151" spans="1:15" ht="36">
      <c r="A151" s="103">
        <v>2017</v>
      </c>
      <c r="B151" s="103" t="s">
        <v>393</v>
      </c>
      <c r="C151" s="107" t="s">
        <v>285</v>
      </c>
      <c r="D151" s="29" t="s">
        <v>266</v>
      </c>
      <c r="E151" s="103" t="s">
        <v>106</v>
      </c>
      <c r="F151" s="103" t="s">
        <v>286</v>
      </c>
      <c r="G151" s="103" t="s">
        <v>287</v>
      </c>
      <c r="H151" s="103" t="s">
        <v>288</v>
      </c>
      <c r="I151" s="103" t="s">
        <v>256</v>
      </c>
      <c r="J151" s="103" t="s">
        <v>257</v>
      </c>
      <c r="K151" s="103">
        <v>9</v>
      </c>
      <c r="L151" s="103">
        <v>0</v>
      </c>
      <c r="M151" s="113">
        <v>0.333</v>
      </c>
      <c r="N151" s="103" t="s">
        <v>280</v>
      </c>
      <c r="O151" s="29" t="s">
        <v>271</v>
      </c>
    </row>
    <row r="152" spans="1:15" ht="36">
      <c r="A152" s="103">
        <v>2017</v>
      </c>
      <c r="B152" s="103" t="s">
        <v>393</v>
      </c>
      <c r="C152" s="104" t="s">
        <v>289</v>
      </c>
      <c r="D152" s="103" t="s">
        <v>290</v>
      </c>
      <c r="E152" s="103" t="s">
        <v>106</v>
      </c>
      <c r="F152" s="103" t="s">
        <v>291</v>
      </c>
      <c r="G152" s="103" t="s">
        <v>292</v>
      </c>
      <c r="H152" s="103" t="s">
        <v>293</v>
      </c>
      <c r="I152" s="103" t="s">
        <v>256</v>
      </c>
      <c r="J152" s="103" t="s">
        <v>257</v>
      </c>
      <c r="K152" s="103">
        <v>96</v>
      </c>
      <c r="L152" s="103">
        <v>0</v>
      </c>
      <c r="M152" s="113">
        <v>0.0208</v>
      </c>
      <c r="N152" s="103" t="s">
        <v>270</v>
      </c>
      <c r="O152" s="114" t="s">
        <v>269</v>
      </c>
    </row>
    <row r="153" spans="1:15" ht="102" customHeight="1">
      <c r="A153" s="103">
        <v>2017</v>
      </c>
      <c r="B153" s="103" t="s">
        <v>393</v>
      </c>
      <c r="C153" s="104" t="s">
        <v>294</v>
      </c>
      <c r="D153" s="103" t="s">
        <v>290</v>
      </c>
      <c r="E153" s="103" t="s">
        <v>106</v>
      </c>
      <c r="F153" s="103" t="s">
        <v>295</v>
      </c>
      <c r="G153" s="103" t="s">
        <v>296</v>
      </c>
      <c r="H153" s="103" t="s">
        <v>297</v>
      </c>
      <c r="I153" s="103" t="s">
        <v>256</v>
      </c>
      <c r="J153" s="103" t="s">
        <v>257</v>
      </c>
      <c r="K153" s="103">
        <v>90</v>
      </c>
      <c r="L153" s="103">
        <v>32</v>
      </c>
      <c r="M153" s="105">
        <v>0.22</v>
      </c>
      <c r="N153" s="103" t="s">
        <v>280</v>
      </c>
      <c r="O153" s="103" t="s">
        <v>298</v>
      </c>
    </row>
    <row r="154" spans="1:15" ht="102" customHeight="1">
      <c r="A154" s="103">
        <v>2017</v>
      </c>
      <c r="B154" s="103" t="s">
        <v>393</v>
      </c>
      <c r="C154" s="104" t="s">
        <v>299</v>
      </c>
      <c r="D154" s="103" t="s">
        <v>300</v>
      </c>
      <c r="E154" s="103" t="s">
        <v>106</v>
      </c>
      <c r="F154" s="103" t="s">
        <v>301</v>
      </c>
      <c r="G154" s="103" t="s">
        <v>302</v>
      </c>
      <c r="H154" s="103" t="s">
        <v>300</v>
      </c>
      <c r="I154" s="103" t="s">
        <v>256</v>
      </c>
      <c r="J154" s="103" t="s">
        <v>303</v>
      </c>
      <c r="K154" s="103">
        <v>4</v>
      </c>
      <c r="L154" s="103">
        <v>1</v>
      </c>
      <c r="M154" s="105">
        <v>0.5</v>
      </c>
      <c r="N154" s="103" t="s">
        <v>270</v>
      </c>
      <c r="O154" s="103" t="s">
        <v>304</v>
      </c>
    </row>
    <row r="155" spans="1:15" ht="102" customHeight="1">
      <c r="A155" s="103">
        <v>2017</v>
      </c>
      <c r="B155" s="103" t="s">
        <v>393</v>
      </c>
      <c r="C155" s="104" t="s">
        <v>305</v>
      </c>
      <c r="D155" s="103" t="s">
        <v>306</v>
      </c>
      <c r="E155" s="103" t="s">
        <v>106</v>
      </c>
      <c r="F155" s="103" t="s">
        <v>307</v>
      </c>
      <c r="G155" s="103" t="s">
        <v>107</v>
      </c>
      <c r="H155" s="103" t="s">
        <v>307</v>
      </c>
      <c r="I155" s="103" t="s">
        <v>256</v>
      </c>
      <c r="J155" s="103" t="s">
        <v>257</v>
      </c>
      <c r="K155" s="103">
        <v>3200</v>
      </c>
      <c r="L155" s="103">
        <v>0</v>
      </c>
      <c r="M155" s="105">
        <v>0.406</v>
      </c>
      <c r="N155" s="103" t="s">
        <v>308</v>
      </c>
      <c r="O155" s="103" t="s">
        <v>309</v>
      </c>
    </row>
    <row r="156" spans="1:15" ht="102" customHeight="1">
      <c r="A156" s="103">
        <v>2017</v>
      </c>
      <c r="B156" s="103" t="s">
        <v>393</v>
      </c>
      <c r="C156" s="104" t="s">
        <v>310</v>
      </c>
      <c r="D156" s="29" t="s">
        <v>311</v>
      </c>
      <c r="E156" s="103" t="s">
        <v>106</v>
      </c>
      <c r="F156" s="29" t="s">
        <v>312</v>
      </c>
      <c r="G156" s="103" t="s">
        <v>313</v>
      </c>
      <c r="H156" s="103" t="s">
        <v>314</v>
      </c>
      <c r="I156" s="103" t="s">
        <v>92</v>
      </c>
      <c r="J156" s="29" t="s">
        <v>315</v>
      </c>
      <c r="K156" s="106">
        <v>1080</v>
      </c>
      <c r="L156" s="103">
        <v>255</v>
      </c>
      <c r="M156" s="105">
        <v>0.2</v>
      </c>
      <c r="N156" s="29" t="s">
        <v>280</v>
      </c>
      <c r="O156" s="29" t="s">
        <v>65</v>
      </c>
    </row>
    <row r="157" spans="1:15" ht="102" customHeight="1">
      <c r="A157" s="103">
        <v>2017</v>
      </c>
      <c r="B157" s="103" t="s">
        <v>393</v>
      </c>
      <c r="C157" s="116" t="s">
        <v>316</v>
      </c>
      <c r="D157" s="103" t="s">
        <v>290</v>
      </c>
      <c r="E157" s="103" t="s">
        <v>106</v>
      </c>
      <c r="F157" s="29" t="s">
        <v>312</v>
      </c>
      <c r="G157" s="103" t="s">
        <v>317</v>
      </c>
      <c r="H157" s="103" t="s">
        <v>290</v>
      </c>
      <c r="I157" s="103" t="s">
        <v>256</v>
      </c>
      <c r="J157" s="103" t="s">
        <v>257</v>
      </c>
      <c r="K157" s="103">
        <v>100</v>
      </c>
      <c r="L157" s="105">
        <v>0</v>
      </c>
      <c r="M157" s="105">
        <v>0.2</v>
      </c>
      <c r="N157" s="103" t="s">
        <v>280</v>
      </c>
      <c r="O157" s="103" t="s">
        <v>298</v>
      </c>
    </row>
    <row r="158" spans="1:15" ht="102" customHeight="1">
      <c r="A158" s="103">
        <v>2017</v>
      </c>
      <c r="B158" s="103" t="s">
        <v>393</v>
      </c>
      <c r="C158" s="116" t="s">
        <v>318</v>
      </c>
      <c r="D158" s="103" t="s">
        <v>319</v>
      </c>
      <c r="E158" s="103" t="s">
        <v>106</v>
      </c>
      <c r="F158" s="117" t="s">
        <v>320</v>
      </c>
      <c r="G158" s="118" t="s">
        <v>321</v>
      </c>
      <c r="H158" s="103" t="s">
        <v>322</v>
      </c>
      <c r="I158" s="103" t="s">
        <v>256</v>
      </c>
      <c r="J158" s="103" t="s">
        <v>257</v>
      </c>
      <c r="K158" s="103">
        <v>1000</v>
      </c>
      <c r="L158" s="103">
        <v>0</v>
      </c>
      <c r="M158" s="115">
        <v>0.1</v>
      </c>
      <c r="N158" s="103" t="s">
        <v>270</v>
      </c>
      <c r="O158" s="103" t="s">
        <v>323</v>
      </c>
    </row>
    <row r="159" spans="1:15" ht="102" customHeight="1">
      <c r="A159" s="103">
        <v>2017</v>
      </c>
      <c r="B159" s="103" t="s">
        <v>393</v>
      </c>
      <c r="C159" s="116" t="s">
        <v>324</v>
      </c>
      <c r="D159" s="103" t="s">
        <v>325</v>
      </c>
      <c r="E159" s="103" t="s">
        <v>106</v>
      </c>
      <c r="F159" s="103" t="s">
        <v>326</v>
      </c>
      <c r="G159" s="118" t="s">
        <v>327</v>
      </c>
      <c r="H159" s="103" t="s">
        <v>325</v>
      </c>
      <c r="I159" s="103" t="s">
        <v>256</v>
      </c>
      <c r="J159" s="103" t="s">
        <v>257</v>
      </c>
      <c r="K159" s="103">
        <v>150</v>
      </c>
      <c r="L159" s="103">
        <v>0</v>
      </c>
      <c r="M159" s="115">
        <v>0.0933</v>
      </c>
      <c r="N159" s="103" t="s">
        <v>280</v>
      </c>
      <c r="O159" s="103" t="s">
        <v>323</v>
      </c>
    </row>
    <row r="160" spans="1:15" ht="102" customHeight="1">
      <c r="A160" s="103">
        <v>2017</v>
      </c>
      <c r="B160" s="103" t="s">
        <v>393</v>
      </c>
      <c r="C160" s="116" t="s">
        <v>328</v>
      </c>
      <c r="D160" s="103" t="s">
        <v>329</v>
      </c>
      <c r="E160" s="103" t="s">
        <v>106</v>
      </c>
      <c r="F160" s="103" t="s">
        <v>330</v>
      </c>
      <c r="G160" s="118" t="s">
        <v>331</v>
      </c>
      <c r="H160" s="103" t="s">
        <v>329</v>
      </c>
      <c r="I160" s="103" t="s">
        <v>256</v>
      </c>
      <c r="J160" s="103" t="s">
        <v>257</v>
      </c>
      <c r="K160" s="103">
        <v>240</v>
      </c>
      <c r="L160" s="103">
        <v>0</v>
      </c>
      <c r="M160" s="115">
        <v>0.1583</v>
      </c>
      <c r="N160" s="103" t="s">
        <v>280</v>
      </c>
      <c r="O160" s="103" t="s">
        <v>323</v>
      </c>
    </row>
    <row r="161" spans="1:15" ht="102" customHeight="1">
      <c r="A161" s="103">
        <v>2017</v>
      </c>
      <c r="B161" s="103" t="s">
        <v>393</v>
      </c>
      <c r="C161" s="116" t="s">
        <v>332</v>
      </c>
      <c r="D161" s="103" t="s">
        <v>333</v>
      </c>
      <c r="E161" s="103" t="s">
        <v>106</v>
      </c>
      <c r="F161" s="103" t="s">
        <v>334</v>
      </c>
      <c r="G161" s="29" t="s">
        <v>335</v>
      </c>
      <c r="H161" s="103" t="s">
        <v>333</v>
      </c>
      <c r="I161" s="103" t="s">
        <v>256</v>
      </c>
      <c r="J161" s="103" t="s">
        <v>257</v>
      </c>
      <c r="K161" s="103">
        <v>4</v>
      </c>
      <c r="L161" s="103">
        <v>0</v>
      </c>
      <c r="M161" s="115">
        <v>0.25</v>
      </c>
      <c r="N161" s="103" t="s">
        <v>280</v>
      </c>
      <c r="O161" s="103" t="s">
        <v>336</v>
      </c>
    </row>
    <row r="162" spans="1:15" ht="102" customHeight="1">
      <c r="A162" s="119">
        <v>2017</v>
      </c>
      <c r="B162" s="103" t="s">
        <v>393</v>
      </c>
      <c r="C162" s="107" t="s">
        <v>337</v>
      </c>
      <c r="D162" s="106" t="s">
        <v>338</v>
      </c>
      <c r="E162" s="103" t="s">
        <v>106</v>
      </c>
      <c r="F162" s="106" t="s">
        <v>339</v>
      </c>
      <c r="G162" s="106" t="s">
        <v>340</v>
      </c>
      <c r="H162" s="106" t="s">
        <v>290</v>
      </c>
      <c r="I162" s="106" t="s">
        <v>92</v>
      </c>
      <c r="J162" s="106" t="s">
        <v>341</v>
      </c>
      <c r="K162" s="120">
        <v>726</v>
      </c>
      <c r="L162" s="106">
        <v>0</v>
      </c>
      <c r="M162" s="121">
        <v>0.228</v>
      </c>
      <c r="N162" s="106" t="s">
        <v>280</v>
      </c>
      <c r="O162" s="106" t="s">
        <v>342</v>
      </c>
    </row>
    <row r="163" spans="1:15" ht="84">
      <c r="A163" s="108">
        <v>2017</v>
      </c>
      <c r="B163" s="108" t="s">
        <v>393</v>
      </c>
      <c r="C163" s="108" t="s">
        <v>552</v>
      </c>
      <c r="D163" s="108" t="s">
        <v>345</v>
      </c>
      <c r="E163" s="106" t="s">
        <v>553</v>
      </c>
      <c r="F163" s="108" t="s">
        <v>346</v>
      </c>
      <c r="G163" s="108" t="s">
        <v>347</v>
      </c>
      <c r="H163" s="108" t="s">
        <v>348</v>
      </c>
      <c r="I163" s="108" t="s">
        <v>92</v>
      </c>
      <c r="J163" s="108" t="s">
        <v>349</v>
      </c>
      <c r="K163" s="108">
        <v>9000</v>
      </c>
      <c r="L163" s="108">
        <v>0</v>
      </c>
      <c r="M163" s="110">
        <v>0.2315</v>
      </c>
      <c r="N163" s="108" t="s">
        <v>280</v>
      </c>
      <c r="O163" s="108" t="s">
        <v>65</v>
      </c>
    </row>
    <row r="164" spans="1:15" ht="60">
      <c r="A164" s="106">
        <v>2017</v>
      </c>
      <c r="B164" s="108" t="s">
        <v>393</v>
      </c>
      <c r="C164" s="106" t="s">
        <v>554</v>
      </c>
      <c r="D164" s="106" t="s">
        <v>540</v>
      </c>
      <c r="E164" s="106" t="s">
        <v>555</v>
      </c>
      <c r="F164" s="106" t="s">
        <v>556</v>
      </c>
      <c r="G164" s="201" t="s">
        <v>557</v>
      </c>
      <c r="H164" s="106" t="s">
        <v>290</v>
      </c>
      <c r="I164" s="106" t="s">
        <v>92</v>
      </c>
      <c r="J164" s="106" t="s">
        <v>356</v>
      </c>
      <c r="K164" s="106">
        <v>1200</v>
      </c>
      <c r="L164" s="106">
        <v>780</v>
      </c>
      <c r="M164" s="110">
        <v>0.65</v>
      </c>
      <c r="N164" s="108" t="s">
        <v>280</v>
      </c>
      <c r="O164" s="108" t="s">
        <v>65</v>
      </c>
    </row>
    <row r="165" spans="1:15" ht="36">
      <c r="A165" s="108">
        <v>2017</v>
      </c>
      <c r="B165" s="108" t="s">
        <v>393</v>
      </c>
      <c r="C165" s="108" t="s">
        <v>558</v>
      </c>
      <c r="D165" s="108" t="s">
        <v>358</v>
      </c>
      <c r="E165" s="106" t="s">
        <v>559</v>
      </c>
      <c r="F165" s="108" t="s">
        <v>359</v>
      </c>
      <c r="G165" s="108" t="s">
        <v>360</v>
      </c>
      <c r="H165" s="108" t="s">
        <v>348</v>
      </c>
      <c r="I165" s="108" t="s">
        <v>92</v>
      </c>
      <c r="J165" s="108">
        <v>59</v>
      </c>
      <c r="K165" s="108">
        <v>708</v>
      </c>
      <c r="L165" s="108">
        <v>78</v>
      </c>
      <c r="M165" s="110">
        <v>0.1991</v>
      </c>
      <c r="N165" s="108" t="s">
        <v>280</v>
      </c>
      <c r="O165" s="108" t="s">
        <v>271</v>
      </c>
    </row>
    <row r="166" spans="1:15" ht="72">
      <c r="A166" s="108">
        <v>2017</v>
      </c>
      <c r="B166" s="108" t="s">
        <v>393</v>
      </c>
      <c r="C166" s="108" t="s">
        <v>560</v>
      </c>
      <c r="D166" s="108" t="s">
        <v>363</v>
      </c>
      <c r="E166" s="106" t="s">
        <v>561</v>
      </c>
      <c r="F166" s="108" t="s">
        <v>364</v>
      </c>
      <c r="G166" s="108" t="s">
        <v>360</v>
      </c>
      <c r="H166" s="108" t="s">
        <v>348</v>
      </c>
      <c r="I166" s="108" t="s">
        <v>92</v>
      </c>
      <c r="J166" s="108">
        <v>15</v>
      </c>
      <c r="K166" s="108">
        <v>180</v>
      </c>
      <c r="L166" s="108">
        <v>15</v>
      </c>
      <c r="M166" s="110">
        <v>0.0833</v>
      </c>
      <c r="N166" s="108" t="s">
        <v>280</v>
      </c>
      <c r="O166" s="108" t="s">
        <v>365</v>
      </c>
    </row>
    <row r="167" spans="1:15" ht="31.5">
      <c r="A167" s="356" t="s">
        <v>366</v>
      </c>
      <c r="B167" s="357"/>
      <c r="C167" s="357"/>
      <c r="D167" s="357"/>
      <c r="E167" s="357"/>
      <c r="F167" s="357"/>
      <c r="G167" s="357"/>
      <c r="H167" s="357"/>
      <c r="I167" s="357"/>
      <c r="J167" s="357"/>
      <c r="K167" s="357"/>
      <c r="L167" s="357"/>
      <c r="M167" s="357"/>
      <c r="N167" s="357"/>
      <c r="O167" s="357"/>
    </row>
    <row r="168" spans="1:15" ht="300">
      <c r="A168" s="10">
        <v>2017</v>
      </c>
      <c r="B168" s="10" t="s">
        <v>50</v>
      </c>
      <c r="C168" s="123" t="s">
        <v>51</v>
      </c>
      <c r="D168" s="10" t="s">
        <v>52</v>
      </c>
      <c r="E168" s="123" t="s">
        <v>53</v>
      </c>
      <c r="F168" s="10" t="s">
        <v>54</v>
      </c>
      <c r="G168" s="124" t="s">
        <v>55</v>
      </c>
      <c r="H168" s="10" t="s">
        <v>56</v>
      </c>
      <c r="I168" s="10" t="s">
        <v>24</v>
      </c>
      <c r="J168" s="11" t="s">
        <v>367</v>
      </c>
      <c r="K168" s="11" t="s">
        <v>367</v>
      </c>
      <c r="L168" s="11" t="s">
        <v>57</v>
      </c>
      <c r="M168" s="125">
        <v>0.199</v>
      </c>
      <c r="N168" s="10" t="s">
        <v>47</v>
      </c>
      <c r="O168" s="10" t="s">
        <v>58</v>
      </c>
    </row>
    <row r="169" spans="1:15" ht="48">
      <c r="A169" s="10">
        <v>2017</v>
      </c>
      <c r="B169" s="10" t="s">
        <v>50</v>
      </c>
      <c r="C169" s="126" t="s">
        <v>59</v>
      </c>
      <c r="D169" s="10" t="s">
        <v>60</v>
      </c>
      <c r="E169" s="15" t="s">
        <v>61</v>
      </c>
      <c r="F169" s="16" t="s">
        <v>62</v>
      </c>
      <c r="G169" s="16" t="s">
        <v>63</v>
      </c>
      <c r="H169" s="10" t="s">
        <v>64</v>
      </c>
      <c r="I169" s="10" t="s">
        <v>24</v>
      </c>
      <c r="J169" s="13">
        <v>115800</v>
      </c>
      <c r="K169" s="13">
        <v>21054</v>
      </c>
      <c r="L169" s="13">
        <v>0</v>
      </c>
      <c r="M169" s="17">
        <f aca="true" t="shared" si="0" ref="M169:M174">+K169/J169</f>
        <v>0.18181347150259067</v>
      </c>
      <c r="N169" s="10" t="s">
        <v>47</v>
      </c>
      <c r="O169" s="10" t="s">
        <v>65</v>
      </c>
    </row>
    <row r="170" spans="1:15" ht="135.75" customHeight="1">
      <c r="A170" s="10">
        <v>2017</v>
      </c>
      <c r="B170" s="10" t="s">
        <v>50</v>
      </c>
      <c r="C170" s="127" t="s">
        <v>66</v>
      </c>
      <c r="D170" s="10" t="s">
        <v>67</v>
      </c>
      <c r="E170" s="15" t="s">
        <v>61</v>
      </c>
      <c r="F170" s="16" t="s">
        <v>68</v>
      </c>
      <c r="G170" s="16" t="s">
        <v>69</v>
      </c>
      <c r="H170" s="10" t="s">
        <v>67</v>
      </c>
      <c r="I170" s="10" t="s">
        <v>24</v>
      </c>
      <c r="J170" s="13">
        <v>500</v>
      </c>
      <c r="K170" s="127">
        <v>115</v>
      </c>
      <c r="L170" s="11">
        <f>-(0.062)</f>
        <v>-0.062</v>
      </c>
      <c r="M170" s="17">
        <f>((K170-31)/500)</f>
        <v>0.168</v>
      </c>
      <c r="N170" s="10" t="s">
        <v>47</v>
      </c>
      <c r="O170" s="10" t="s">
        <v>65</v>
      </c>
    </row>
    <row r="171" spans="1:15" ht="167.25" customHeight="1">
      <c r="A171" s="10">
        <v>2017</v>
      </c>
      <c r="B171" s="10" t="s">
        <v>50</v>
      </c>
      <c r="C171" s="126" t="s">
        <v>70</v>
      </c>
      <c r="D171" s="10" t="s">
        <v>60</v>
      </c>
      <c r="E171" s="15" t="s">
        <v>61</v>
      </c>
      <c r="F171" s="16" t="s">
        <v>71</v>
      </c>
      <c r="G171" s="16" t="s">
        <v>72</v>
      </c>
      <c r="H171" s="10" t="s">
        <v>64</v>
      </c>
      <c r="I171" s="10" t="s">
        <v>24</v>
      </c>
      <c r="J171" s="13">
        <v>98000</v>
      </c>
      <c r="K171" s="13">
        <v>24500</v>
      </c>
      <c r="L171" s="11">
        <v>0</v>
      </c>
      <c r="M171" s="17">
        <f t="shared" si="0"/>
        <v>0.25</v>
      </c>
      <c r="N171" s="10" t="s">
        <v>47</v>
      </c>
      <c r="O171" s="10" t="s">
        <v>65</v>
      </c>
    </row>
    <row r="172" spans="1:15" ht="203.25" customHeight="1">
      <c r="A172" s="10">
        <v>2017</v>
      </c>
      <c r="B172" s="10" t="s">
        <v>50</v>
      </c>
      <c r="C172" s="126" t="s">
        <v>73</v>
      </c>
      <c r="D172" s="10" t="s">
        <v>60</v>
      </c>
      <c r="E172" s="15" t="s">
        <v>61</v>
      </c>
      <c r="F172" s="16" t="s">
        <v>71</v>
      </c>
      <c r="G172" s="16" t="s">
        <v>72</v>
      </c>
      <c r="H172" s="10" t="s">
        <v>64</v>
      </c>
      <c r="I172" s="10" t="s">
        <v>24</v>
      </c>
      <c r="J172" s="13">
        <v>250000</v>
      </c>
      <c r="K172" s="13">
        <v>62400</v>
      </c>
      <c r="L172" s="11">
        <v>0</v>
      </c>
      <c r="M172" s="17">
        <f t="shared" si="0"/>
        <v>0.2496</v>
      </c>
      <c r="N172" s="10" t="s">
        <v>47</v>
      </c>
      <c r="O172" s="10" t="s">
        <v>65</v>
      </c>
    </row>
    <row r="173" spans="1:15" ht="340.5" customHeight="1">
      <c r="A173" s="10">
        <v>2017</v>
      </c>
      <c r="B173" s="10" t="s">
        <v>50</v>
      </c>
      <c r="C173" s="126" t="s">
        <v>74</v>
      </c>
      <c r="D173" s="10" t="s">
        <v>75</v>
      </c>
      <c r="E173" s="15" t="s">
        <v>61</v>
      </c>
      <c r="F173" s="16" t="s">
        <v>76</v>
      </c>
      <c r="G173" s="16" t="s">
        <v>72</v>
      </c>
      <c r="H173" s="10" t="s">
        <v>64</v>
      </c>
      <c r="I173" s="10" t="s">
        <v>24</v>
      </c>
      <c r="J173" s="13">
        <v>750000</v>
      </c>
      <c r="K173" s="13">
        <v>187500</v>
      </c>
      <c r="L173" s="11">
        <v>0</v>
      </c>
      <c r="M173" s="17">
        <f t="shared" si="0"/>
        <v>0.25</v>
      </c>
      <c r="N173" s="10" t="s">
        <v>47</v>
      </c>
      <c r="O173" s="10" t="s">
        <v>65</v>
      </c>
    </row>
    <row r="174" spans="1:15" ht="75">
      <c r="A174" s="10">
        <v>2017</v>
      </c>
      <c r="B174" s="10" t="s">
        <v>50</v>
      </c>
      <c r="C174" s="126" t="s">
        <v>77</v>
      </c>
      <c r="D174" s="10" t="s">
        <v>78</v>
      </c>
      <c r="E174" s="15" t="s">
        <v>61</v>
      </c>
      <c r="F174" s="16" t="s">
        <v>79</v>
      </c>
      <c r="G174" s="16" t="s">
        <v>80</v>
      </c>
      <c r="H174" s="10" t="s">
        <v>64</v>
      </c>
      <c r="I174" s="10" t="s">
        <v>24</v>
      </c>
      <c r="J174" s="13">
        <v>260</v>
      </c>
      <c r="K174" s="13">
        <f>28+28+31</f>
        <v>87</v>
      </c>
      <c r="L174" s="11">
        <v>0</v>
      </c>
      <c r="M174" s="17">
        <f t="shared" si="0"/>
        <v>0.3346153846153846</v>
      </c>
      <c r="N174" s="10" t="s">
        <v>47</v>
      </c>
      <c r="O174" s="10" t="s">
        <v>65</v>
      </c>
    </row>
    <row r="175" spans="1:15" ht="48">
      <c r="A175" s="10">
        <v>2017</v>
      </c>
      <c r="B175" s="10" t="s">
        <v>50</v>
      </c>
      <c r="C175" s="126" t="s">
        <v>81</v>
      </c>
      <c r="D175" s="10" t="s">
        <v>82</v>
      </c>
      <c r="E175" s="15" t="s">
        <v>61</v>
      </c>
      <c r="F175" s="16" t="s">
        <v>83</v>
      </c>
      <c r="G175" s="16" t="s">
        <v>84</v>
      </c>
      <c r="H175" s="10" t="s">
        <v>85</v>
      </c>
      <c r="I175" s="10" t="s">
        <v>24</v>
      </c>
      <c r="J175" s="13">
        <v>3000</v>
      </c>
      <c r="K175" s="13">
        <v>0</v>
      </c>
      <c r="L175" s="13">
        <v>0</v>
      </c>
      <c r="M175" s="128">
        <f>+K175/J175*100</f>
        <v>0</v>
      </c>
      <c r="N175" s="10" t="s">
        <v>47</v>
      </c>
      <c r="O175" s="10" t="s">
        <v>65</v>
      </c>
    </row>
    <row r="176" spans="1:15" ht="60">
      <c r="A176" s="10">
        <v>2017</v>
      </c>
      <c r="B176" s="10" t="s">
        <v>50</v>
      </c>
      <c r="C176" s="126" t="s">
        <v>86</v>
      </c>
      <c r="D176" s="10" t="s">
        <v>87</v>
      </c>
      <c r="E176" s="15" t="s">
        <v>61</v>
      </c>
      <c r="F176" s="16" t="s">
        <v>88</v>
      </c>
      <c r="G176" s="16" t="s">
        <v>89</v>
      </c>
      <c r="H176" s="10" t="s">
        <v>90</v>
      </c>
      <c r="I176" s="10" t="s">
        <v>24</v>
      </c>
      <c r="J176" s="13">
        <v>370</v>
      </c>
      <c r="K176" s="13">
        <v>58</v>
      </c>
      <c r="L176" s="11">
        <v>0</v>
      </c>
      <c r="M176" s="17">
        <f>+K176/J176</f>
        <v>0.15675675675675677</v>
      </c>
      <c r="N176" s="10" t="s">
        <v>47</v>
      </c>
      <c r="O176" s="10" t="s">
        <v>65</v>
      </c>
    </row>
    <row r="177" spans="1:15" ht="276">
      <c r="A177" s="10">
        <v>2017</v>
      </c>
      <c r="B177" s="10" t="s">
        <v>368</v>
      </c>
      <c r="C177" s="123" t="s">
        <v>369</v>
      </c>
      <c r="D177" s="10" t="s">
        <v>52</v>
      </c>
      <c r="E177" s="123" t="s">
        <v>53</v>
      </c>
      <c r="F177" s="10" t="s">
        <v>54</v>
      </c>
      <c r="G177" s="124" t="s">
        <v>55</v>
      </c>
      <c r="H177" s="10" t="s">
        <v>56</v>
      </c>
      <c r="I177" s="10" t="s">
        <v>24</v>
      </c>
      <c r="J177" s="11" t="s">
        <v>370</v>
      </c>
      <c r="K177" s="11" t="s">
        <v>371</v>
      </c>
      <c r="L177" s="11" t="s">
        <v>372</v>
      </c>
      <c r="M177" s="125">
        <v>0.1</v>
      </c>
      <c r="N177" s="127" t="s">
        <v>47</v>
      </c>
      <c r="O177" s="129" t="s">
        <v>58</v>
      </c>
    </row>
    <row r="178" spans="1:15" ht="48">
      <c r="A178" s="10">
        <v>2017</v>
      </c>
      <c r="B178" s="10" t="s">
        <v>239</v>
      </c>
      <c r="C178" s="126" t="s">
        <v>59</v>
      </c>
      <c r="D178" s="10" t="s">
        <v>60</v>
      </c>
      <c r="E178" s="15" t="s">
        <v>61</v>
      </c>
      <c r="F178" s="16" t="s">
        <v>62</v>
      </c>
      <c r="G178" s="16" t="s">
        <v>63</v>
      </c>
      <c r="H178" s="10" t="s">
        <v>64</v>
      </c>
      <c r="I178" s="10" t="s">
        <v>24</v>
      </c>
      <c r="J178" s="13">
        <v>115800</v>
      </c>
      <c r="K178" s="13">
        <v>31581</v>
      </c>
      <c r="L178" s="13">
        <v>0</v>
      </c>
      <c r="M178" s="17">
        <f aca="true" t="shared" si="1" ref="M178:M183">+K178/J178</f>
        <v>0.272720207253886</v>
      </c>
      <c r="N178" s="10" t="s">
        <v>47</v>
      </c>
      <c r="O178" s="10" t="s">
        <v>65</v>
      </c>
    </row>
    <row r="179" spans="1:15" ht="36">
      <c r="A179" s="10">
        <v>2017</v>
      </c>
      <c r="B179" s="10" t="s">
        <v>239</v>
      </c>
      <c r="C179" s="126" t="s">
        <v>373</v>
      </c>
      <c r="D179" s="10" t="s">
        <v>67</v>
      </c>
      <c r="E179" s="15" t="s">
        <v>61</v>
      </c>
      <c r="F179" s="16" t="s">
        <v>68</v>
      </c>
      <c r="G179" s="16" t="s">
        <v>69</v>
      </c>
      <c r="H179" s="10" t="s">
        <v>67</v>
      </c>
      <c r="I179" s="10" t="s">
        <v>24</v>
      </c>
      <c r="J179" s="13">
        <v>500</v>
      </c>
      <c r="K179" s="13">
        <v>115</v>
      </c>
      <c r="L179" s="11">
        <f>-(5)%</f>
        <v>-0.05</v>
      </c>
      <c r="M179" s="17">
        <v>0.198</v>
      </c>
      <c r="N179" s="10" t="s">
        <v>47</v>
      </c>
      <c r="O179" s="10" t="s">
        <v>65</v>
      </c>
    </row>
    <row r="180" spans="1:15" ht="60">
      <c r="A180" s="10">
        <v>2017</v>
      </c>
      <c r="B180" s="10" t="s">
        <v>239</v>
      </c>
      <c r="C180" s="126" t="s">
        <v>70</v>
      </c>
      <c r="D180" s="10" t="s">
        <v>60</v>
      </c>
      <c r="E180" s="15" t="s">
        <v>61</v>
      </c>
      <c r="F180" s="16" t="s">
        <v>71</v>
      </c>
      <c r="G180" s="16" t="s">
        <v>72</v>
      </c>
      <c r="H180" s="10" t="s">
        <v>64</v>
      </c>
      <c r="I180" s="10" t="s">
        <v>24</v>
      </c>
      <c r="J180" s="13">
        <v>98000</v>
      </c>
      <c r="K180" s="13">
        <v>24500</v>
      </c>
      <c r="L180" s="11">
        <v>0</v>
      </c>
      <c r="M180" s="17">
        <f t="shared" si="1"/>
        <v>0.25</v>
      </c>
      <c r="N180" s="10" t="s">
        <v>47</v>
      </c>
      <c r="O180" s="10" t="s">
        <v>65</v>
      </c>
    </row>
    <row r="181" spans="1:15" ht="90">
      <c r="A181" s="10">
        <v>2017</v>
      </c>
      <c r="B181" s="10" t="s">
        <v>239</v>
      </c>
      <c r="C181" s="126" t="s">
        <v>73</v>
      </c>
      <c r="D181" s="10" t="s">
        <v>60</v>
      </c>
      <c r="E181" s="15" t="s">
        <v>61</v>
      </c>
      <c r="F181" s="16" t="s">
        <v>71</v>
      </c>
      <c r="G181" s="16" t="s">
        <v>72</v>
      </c>
      <c r="H181" s="10" t="s">
        <v>64</v>
      </c>
      <c r="I181" s="10" t="s">
        <v>24</v>
      </c>
      <c r="J181" s="13">
        <v>250000</v>
      </c>
      <c r="K181" s="13">
        <v>62400</v>
      </c>
      <c r="L181" s="11">
        <v>0</v>
      </c>
      <c r="M181" s="17">
        <f t="shared" si="1"/>
        <v>0.2496</v>
      </c>
      <c r="N181" s="10" t="s">
        <v>47</v>
      </c>
      <c r="O181" s="10" t="s">
        <v>65</v>
      </c>
    </row>
    <row r="182" spans="1:15" ht="60">
      <c r="A182" s="10">
        <v>2017</v>
      </c>
      <c r="B182" s="10" t="s">
        <v>239</v>
      </c>
      <c r="C182" s="126" t="s">
        <v>74</v>
      </c>
      <c r="D182" s="10" t="s">
        <v>75</v>
      </c>
      <c r="E182" s="15" t="s">
        <v>61</v>
      </c>
      <c r="F182" s="16" t="s">
        <v>76</v>
      </c>
      <c r="G182" s="16" t="s">
        <v>72</v>
      </c>
      <c r="H182" s="10" t="s">
        <v>64</v>
      </c>
      <c r="I182" s="10" t="s">
        <v>24</v>
      </c>
      <c r="J182" s="13">
        <v>750000</v>
      </c>
      <c r="K182" s="13">
        <v>187500</v>
      </c>
      <c r="L182" s="11">
        <v>0</v>
      </c>
      <c r="M182" s="17">
        <f t="shared" si="1"/>
        <v>0.25</v>
      </c>
      <c r="N182" s="10" t="s">
        <v>47</v>
      </c>
      <c r="O182" s="10" t="s">
        <v>65</v>
      </c>
    </row>
    <row r="183" spans="1:15" ht="75">
      <c r="A183" s="10">
        <v>2017</v>
      </c>
      <c r="B183" s="10" t="s">
        <v>239</v>
      </c>
      <c r="C183" s="126" t="s">
        <v>77</v>
      </c>
      <c r="D183" s="10" t="s">
        <v>78</v>
      </c>
      <c r="E183" s="15" t="s">
        <v>61</v>
      </c>
      <c r="F183" s="16" t="s">
        <v>79</v>
      </c>
      <c r="G183" s="16" t="s">
        <v>80</v>
      </c>
      <c r="H183" s="10" t="s">
        <v>64</v>
      </c>
      <c r="I183" s="10" t="s">
        <v>24</v>
      </c>
      <c r="J183" s="13">
        <v>260</v>
      </c>
      <c r="K183" s="13">
        <f>43+44</f>
        <v>87</v>
      </c>
      <c r="L183" s="13">
        <v>0</v>
      </c>
      <c r="M183" s="17">
        <f t="shared" si="1"/>
        <v>0.3346153846153846</v>
      </c>
      <c r="N183" s="10" t="s">
        <v>45</v>
      </c>
      <c r="O183" s="10" t="s">
        <v>65</v>
      </c>
    </row>
    <row r="184" spans="1:15" ht="45">
      <c r="A184" s="10">
        <v>2017</v>
      </c>
      <c r="B184" s="10" t="s">
        <v>239</v>
      </c>
      <c r="C184" s="126" t="s">
        <v>81</v>
      </c>
      <c r="D184" s="10" t="s">
        <v>82</v>
      </c>
      <c r="E184" s="15" t="s">
        <v>374</v>
      </c>
      <c r="F184" s="16" t="s">
        <v>83</v>
      </c>
      <c r="G184" s="16" t="s">
        <v>375</v>
      </c>
      <c r="H184" s="10" t="s">
        <v>85</v>
      </c>
      <c r="I184" s="10" t="s">
        <v>24</v>
      </c>
      <c r="J184" s="13">
        <v>3000</v>
      </c>
      <c r="K184" s="13">
        <v>0</v>
      </c>
      <c r="L184" s="13">
        <v>0</v>
      </c>
      <c r="M184" s="128">
        <f>+K184/J184*100</f>
        <v>0</v>
      </c>
      <c r="N184" s="10" t="s">
        <v>47</v>
      </c>
      <c r="O184" s="10" t="s">
        <v>65</v>
      </c>
    </row>
    <row r="185" spans="1:15" ht="60">
      <c r="A185" s="10">
        <v>2017</v>
      </c>
      <c r="B185" s="10" t="s">
        <v>239</v>
      </c>
      <c r="C185" s="126" t="s">
        <v>86</v>
      </c>
      <c r="D185" s="10" t="s">
        <v>87</v>
      </c>
      <c r="E185" s="15" t="s">
        <v>61</v>
      </c>
      <c r="F185" s="16" t="s">
        <v>88</v>
      </c>
      <c r="G185" s="16" t="s">
        <v>89</v>
      </c>
      <c r="H185" s="10" t="s">
        <v>90</v>
      </c>
      <c r="I185" s="10" t="s">
        <v>24</v>
      </c>
      <c r="J185" s="13">
        <v>370</v>
      </c>
      <c r="K185" s="13">
        <v>70</v>
      </c>
      <c r="L185" s="11">
        <v>0</v>
      </c>
      <c r="M185" s="17">
        <f>+K185/J185</f>
        <v>0.1891891891891892</v>
      </c>
      <c r="N185" s="10" t="s">
        <v>47</v>
      </c>
      <c r="O185" s="10" t="s">
        <v>65</v>
      </c>
    </row>
    <row r="186" spans="1:15" ht="276">
      <c r="A186" s="10">
        <v>2017</v>
      </c>
      <c r="B186" s="10" t="s">
        <v>376</v>
      </c>
      <c r="C186" s="123" t="s">
        <v>369</v>
      </c>
      <c r="D186" s="10" t="s">
        <v>52</v>
      </c>
      <c r="E186" s="123" t="s">
        <v>53</v>
      </c>
      <c r="F186" s="10" t="s">
        <v>54</v>
      </c>
      <c r="G186" s="124" t="s">
        <v>55</v>
      </c>
      <c r="H186" s="10" t="s">
        <v>56</v>
      </c>
      <c r="I186" s="10" t="s">
        <v>24</v>
      </c>
      <c r="J186" s="11" t="s">
        <v>370</v>
      </c>
      <c r="K186" s="11" t="s">
        <v>371</v>
      </c>
      <c r="L186" s="11" t="s">
        <v>372</v>
      </c>
      <c r="M186" s="125">
        <v>0.399</v>
      </c>
      <c r="N186" s="127" t="s">
        <v>47</v>
      </c>
      <c r="O186" s="129" t="s">
        <v>58</v>
      </c>
    </row>
    <row r="187" spans="1:15" ht="48">
      <c r="A187" s="10">
        <v>2017</v>
      </c>
      <c r="B187" s="10" t="s">
        <v>376</v>
      </c>
      <c r="C187" s="126" t="s">
        <v>59</v>
      </c>
      <c r="D187" s="10" t="s">
        <v>60</v>
      </c>
      <c r="E187" s="15" t="s">
        <v>61</v>
      </c>
      <c r="F187" s="16" t="s">
        <v>62</v>
      </c>
      <c r="G187" s="16" t="s">
        <v>63</v>
      </c>
      <c r="H187" s="10" t="s">
        <v>64</v>
      </c>
      <c r="I187" s="10" t="s">
        <v>24</v>
      </c>
      <c r="J187" s="13">
        <v>115800</v>
      </c>
      <c r="K187" s="13">
        <v>31581</v>
      </c>
      <c r="L187" s="13">
        <v>0</v>
      </c>
      <c r="M187" s="17">
        <f aca="true" t="shared" si="2" ref="M187:M192">+K187/J187</f>
        <v>0.272720207253886</v>
      </c>
      <c r="N187" s="10" t="s">
        <v>47</v>
      </c>
      <c r="O187" s="10" t="s">
        <v>65</v>
      </c>
    </row>
    <row r="188" spans="1:15" ht="36">
      <c r="A188" s="10">
        <v>2017</v>
      </c>
      <c r="B188" s="10" t="s">
        <v>376</v>
      </c>
      <c r="C188" s="126" t="s">
        <v>373</v>
      </c>
      <c r="D188" s="10" t="s">
        <v>67</v>
      </c>
      <c r="E188" s="15" t="s">
        <v>61</v>
      </c>
      <c r="F188" s="16" t="s">
        <v>68</v>
      </c>
      <c r="G188" s="16" t="s">
        <v>69</v>
      </c>
      <c r="H188" s="10" t="s">
        <v>67</v>
      </c>
      <c r="I188" s="10" t="s">
        <v>24</v>
      </c>
      <c r="J188" s="13">
        <v>500</v>
      </c>
      <c r="K188" s="13">
        <f>30+35+55</f>
        <v>120</v>
      </c>
      <c r="L188" s="17">
        <v>0.034</v>
      </c>
      <c r="M188" s="17">
        <f>(120+17)/500</f>
        <v>0.274</v>
      </c>
      <c r="N188" s="10" t="s">
        <v>47</v>
      </c>
      <c r="O188" s="10" t="s">
        <v>65</v>
      </c>
    </row>
    <row r="189" spans="1:15" ht="60">
      <c r="A189" s="10">
        <v>2017</v>
      </c>
      <c r="B189" s="10" t="s">
        <v>376</v>
      </c>
      <c r="C189" s="126" t="s">
        <v>70</v>
      </c>
      <c r="D189" s="10" t="s">
        <v>60</v>
      </c>
      <c r="E189" s="15" t="s">
        <v>61</v>
      </c>
      <c r="F189" s="16" t="s">
        <v>71</v>
      </c>
      <c r="G189" s="16" t="s">
        <v>72</v>
      </c>
      <c r="H189" s="10" t="s">
        <v>64</v>
      </c>
      <c r="I189" s="10" t="s">
        <v>24</v>
      </c>
      <c r="J189" s="13">
        <v>98000</v>
      </c>
      <c r="K189" s="13">
        <v>24500</v>
      </c>
      <c r="L189" s="11">
        <v>0</v>
      </c>
      <c r="M189" s="17">
        <f t="shared" si="2"/>
        <v>0.25</v>
      </c>
      <c r="N189" s="10" t="s">
        <v>47</v>
      </c>
      <c r="O189" s="10" t="s">
        <v>65</v>
      </c>
    </row>
    <row r="190" spans="1:15" ht="90">
      <c r="A190" s="10">
        <v>2017</v>
      </c>
      <c r="B190" s="10" t="s">
        <v>376</v>
      </c>
      <c r="C190" s="126" t="s">
        <v>73</v>
      </c>
      <c r="D190" s="10" t="s">
        <v>60</v>
      </c>
      <c r="E190" s="15" t="s">
        <v>61</v>
      </c>
      <c r="F190" s="16" t="s">
        <v>71</v>
      </c>
      <c r="G190" s="16" t="s">
        <v>72</v>
      </c>
      <c r="H190" s="10" t="s">
        <v>64</v>
      </c>
      <c r="I190" s="10" t="s">
        <v>24</v>
      </c>
      <c r="J190" s="13">
        <v>250000</v>
      </c>
      <c r="K190" s="13">
        <v>62400</v>
      </c>
      <c r="L190" s="11">
        <v>0</v>
      </c>
      <c r="M190" s="17">
        <f t="shared" si="2"/>
        <v>0.2496</v>
      </c>
      <c r="N190" s="10" t="s">
        <v>47</v>
      </c>
      <c r="O190" s="10" t="s">
        <v>65</v>
      </c>
    </row>
    <row r="191" spans="1:15" ht="60">
      <c r="A191" s="10">
        <v>2017</v>
      </c>
      <c r="B191" s="10" t="s">
        <v>376</v>
      </c>
      <c r="C191" s="126" t="s">
        <v>74</v>
      </c>
      <c r="D191" s="10" t="s">
        <v>75</v>
      </c>
      <c r="E191" s="15" t="s">
        <v>61</v>
      </c>
      <c r="F191" s="16" t="s">
        <v>76</v>
      </c>
      <c r="G191" s="16" t="s">
        <v>72</v>
      </c>
      <c r="H191" s="10" t="s">
        <v>64</v>
      </c>
      <c r="I191" s="10" t="s">
        <v>24</v>
      </c>
      <c r="J191" s="13">
        <v>750000</v>
      </c>
      <c r="K191" s="13">
        <v>187500</v>
      </c>
      <c r="L191" s="11">
        <v>0</v>
      </c>
      <c r="M191" s="17">
        <f t="shared" si="2"/>
        <v>0.25</v>
      </c>
      <c r="N191" s="10" t="s">
        <v>47</v>
      </c>
      <c r="O191" s="10" t="s">
        <v>65</v>
      </c>
    </row>
    <row r="192" spans="1:15" ht="75">
      <c r="A192" s="10">
        <v>2017</v>
      </c>
      <c r="B192" s="10" t="s">
        <v>376</v>
      </c>
      <c r="C192" s="126" t="s">
        <v>77</v>
      </c>
      <c r="D192" s="10" t="s">
        <v>78</v>
      </c>
      <c r="E192" s="15" t="s">
        <v>61</v>
      </c>
      <c r="F192" s="16" t="s">
        <v>79</v>
      </c>
      <c r="G192" s="16" t="s">
        <v>80</v>
      </c>
      <c r="H192" s="10" t="s">
        <v>377</v>
      </c>
      <c r="I192" s="10" t="s">
        <v>24</v>
      </c>
      <c r="J192" s="13">
        <v>260</v>
      </c>
      <c r="K192" s="13">
        <v>0</v>
      </c>
      <c r="L192" s="13">
        <v>0</v>
      </c>
      <c r="M192" s="17">
        <f t="shared" si="2"/>
        <v>0</v>
      </c>
      <c r="N192" s="10" t="s">
        <v>45</v>
      </c>
      <c r="O192" s="10" t="s">
        <v>65</v>
      </c>
    </row>
    <row r="193" spans="1:15" ht="45">
      <c r="A193" s="10">
        <v>2017</v>
      </c>
      <c r="B193" s="10" t="s">
        <v>376</v>
      </c>
      <c r="C193" s="126" t="s">
        <v>81</v>
      </c>
      <c r="D193" s="10" t="s">
        <v>82</v>
      </c>
      <c r="E193" s="15" t="s">
        <v>61</v>
      </c>
      <c r="F193" s="16" t="s">
        <v>83</v>
      </c>
      <c r="G193" s="16" t="s">
        <v>375</v>
      </c>
      <c r="H193" s="10" t="s">
        <v>85</v>
      </c>
      <c r="I193" s="10" t="s">
        <v>24</v>
      </c>
      <c r="J193" s="13">
        <v>3000</v>
      </c>
      <c r="K193" s="13">
        <v>3000</v>
      </c>
      <c r="L193" s="13">
        <v>0</v>
      </c>
      <c r="M193" s="17">
        <f>+K193/J193</f>
        <v>1</v>
      </c>
      <c r="N193" s="10" t="s">
        <v>47</v>
      </c>
      <c r="O193" s="10" t="s">
        <v>65</v>
      </c>
    </row>
    <row r="194" spans="1:15" ht="60">
      <c r="A194" s="10">
        <v>2017</v>
      </c>
      <c r="B194" s="10" t="s">
        <v>376</v>
      </c>
      <c r="C194" s="126" t="s">
        <v>86</v>
      </c>
      <c r="D194" s="10" t="s">
        <v>87</v>
      </c>
      <c r="E194" s="15" t="s">
        <v>61</v>
      </c>
      <c r="F194" s="16" t="s">
        <v>88</v>
      </c>
      <c r="G194" s="16" t="s">
        <v>89</v>
      </c>
      <c r="H194" s="10" t="s">
        <v>90</v>
      </c>
      <c r="I194" s="10" t="s">
        <v>24</v>
      </c>
      <c r="J194" s="13">
        <v>370</v>
      </c>
      <c r="K194" s="13">
        <v>66</v>
      </c>
      <c r="L194" s="11">
        <v>0</v>
      </c>
      <c r="M194" s="17">
        <f>+K194/J194</f>
        <v>0.1783783783783784</v>
      </c>
      <c r="N194" s="10" t="s">
        <v>47</v>
      </c>
      <c r="O194" s="10" t="s">
        <v>65</v>
      </c>
    </row>
    <row r="195" spans="1:15" ht="276">
      <c r="A195" s="52">
        <v>2017</v>
      </c>
      <c r="B195" s="52" t="s">
        <v>468</v>
      </c>
      <c r="C195" s="53" t="s">
        <v>369</v>
      </c>
      <c r="D195" s="52" t="s">
        <v>52</v>
      </c>
      <c r="E195" s="53" t="s">
        <v>53</v>
      </c>
      <c r="F195" s="52" t="s">
        <v>54</v>
      </c>
      <c r="G195" s="54" t="s">
        <v>55</v>
      </c>
      <c r="H195" s="52" t="s">
        <v>56</v>
      </c>
      <c r="I195" s="52" t="s">
        <v>24</v>
      </c>
      <c r="J195" s="55" t="s">
        <v>370</v>
      </c>
      <c r="K195" s="55" t="s">
        <v>371</v>
      </c>
      <c r="L195" s="55" t="s">
        <v>372</v>
      </c>
      <c r="M195" s="56">
        <v>0.302</v>
      </c>
      <c r="N195" s="187" t="s">
        <v>47</v>
      </c>
      <c r="O195" s="188" t="s">
        <v>58</v>
      </c>
    </row>
    <row r="196" spans="1:15" ht="48">
      <c r="A196" s="52">
        <v>2017</v>
      </c>
      <c r="B196" s="52" t="s">
        <v>468</v>
      </c>
      <c r="C196" s="189" t="s">
        <v>59</v>
      </c>
      <c r="D196" s="52" t="s">
        <v>60</v>
      </c>
      <c r="E196" s="190" t="s">
        <v>61</v>
      </c>
      <c r="F196" s="191" t="s">
        <v>62</v>
      </c>
      <c r="G196" s="191" t="s">
        <v>63</v>
      </c>
      <c r="H196" s="52" t="s">
        <v>64</v>
      </c>
      <c r="I196" s="52" t="s">
        <v>24</v>
      </c>
      <c r="J196" s="192">
        <v>115800</v>
      </c>
      <c r="K196" s="192">
        <v>31584</v>
      </c>
      <c r="L196" s="192">
        <v>0</v>
      </c>
      <c r="M196" s="193">
        <f aca="true" t="shared" si="3" ref="M196:M201">+K196/J196</f>
        <v>0.27274611398963733</v>
      </c>
      <c r="N196" s="52" t="s">
        <v>47</v>
      </c>
      <c r="O196" s="52" t="s">
        <v>65</v>
      </c>
    </row>
    <row r="197" spans="1:15" ht="36">
      <c r="A197" s="52">
        <v>2017</v>
      </c>
      <c r="B197" s="52" t="s">
        <v>468</v>
      </c>
      <c r="C197" s="187" t="s">
        <v>373</v>
      </c>
      <c r="D197" s="52" t="s">
        <v>67</v>
      </c>
      <c r="E197" s="190" t="s">
        <v>61</v>
      </c>
      <c r="F197" s="191" t="s">
        <v>68</v>
      </c>
      <c r="G197" s="191" t="s">
        <v>69</v>
      </c>
      <c r="H197" s="52" t="s">
        <v>67</v>
      </c>
      <c r="I197" s="52" t="s">
        <v>24</v>
      </c>
      <c r="J197" s="192">
        <v>500</v>
      </c>
      <c r="K197" s="192">
        <v>90</v>
      </c>
      <c r="L197" s="194">
        <v>0.088</v>
      </c>
      <c r="M197" s="193">
        <v>0.288</v>
      </c>
      <c r="N197" s="52" t="s">
        <v>47</v>
      </c>
      <c r="O197" s="52" t="s">
        <v>65</v>
      </c>
    </row>
    <row r="198" spans="1:15" ht="60">
      <c r="A198" s="52">
        <v>2017</v>
      </c>
      <c r="B198" s="52" t="s">
        <v>468</v>
      </c>
      <c r="C198" s="189" t="s">
        <v>70</v>
      </c>
      <c r="D198" s="52" t="s">
        <v>60</v>
      </c>
      <c r="E198" s="190" t="s">
        <v>61</v>
      </c>
      <c r="F198" s="191" t="s">
        <v>71</v>
      </c>
      <c r="G198" s="191" t="s">
        <v>72</v>
      </c>
      <c r="H198" s="52" t="s">
        <v>64</v>
      </c>
      <c r="I198" s="52" t="s">
        <v>24</v>
      </c>
      <c r="J198" s="192">
        <v>98000</v>
      </c>
      <c r="K198" s="192">
        <v>24500</v>
      </c>
      <c r="L198" s="55">
        <v>0</v>
      </c>
      <c r="M198" s="194">
        <f t="shared" si="3"/>
        <v>0.25</v>
      </c>
      <c r="N198" s="52" t="s">
        <v>47</v>
      </c>
      <c r="O198" s="52" t="s">
        <v>65</v>
      </c>
    </row>
    <row r="199" spans="1:15" ht="90">
      <c r="A199" s="52">
        <v>2017</v>
      </c>
      <c r="B199" s="52" t="s">
        <v>468</v>
      </c>
      <c r="C199" s="189" t="s">
        <v>73</v>
      </c>
      <c r="D199" s="52" t="s">
        <v>60</v>
      </c>
      <c r="E199" s="190" t="s">
        <v>61</v>
      </c>
      <c r="F199" s="191" t="s">
        <v>71</v>
      </c>
      <c r="G199" s="191" t="s">
        <v>72</v>
      </c>
      <c r="H199" s="52" t="s">
        <v>64</v>
      </c>
      <c r="I199" s="52" t="s">
        <v>24</v>
      </c>
      <c r="J199" s="192">
        <v>250000</v>
      </c>
      <c r="K199" s="192">
        <v>62200</v>
      </c>
      <c r="L199" s="55">
        <v>0</v>
      </c>
      <c r="M199" s="194">
        <f t="shared" si="3"/>
        <v>0.2488</v>
      </c>
      <c r="N199" s="52" t="s">
        <v>47</v>
      </c>
      <c r="O199" s="52" t="s">
        <v>65</v>
      </c>
    </row>
    <row r="200" spans="1:15" ht="60">
      <c r="A200" s="52">
        <v>2017</v>
      </c>
      <c r="B200" s="52" t="s">
        <v>468</v>
      </c>
      <c r="C200" s="189" t="s">
        <v>74</v>
      </c>
      <c r="D200" s="52" t="s">
        <v>75</v>
      </c>
      <c r="E200" s="190" t="s">
        <v>61</v>
      </c>
      <c r="F200" s="191" t="s">
        <v>76</v>
      </c>
      <c r="G200" s="191" t="s">
        <v>72</v>
      </c>
      <c r="H200" s="52" t="s">
        <v>64</v>
      </c>
      <c r="I200" s="52" t="s">
        <v>24</v>
      </c>
      <c r="J200" s="192">
        <v>750000</v>
      </c>
      <c r="K200" s="192">
        <v>187500</v>
      </c>
      <c r="L200" s="55">
        <v>0</v>
      </c>
      <c r="M200" s="194">
        <f t="shared" si="3"/>
        <v>0.25</v>
      </c>
      <c r="N200" s="52" t="s">
        <v>47</v>
      </c>
      <c r="O200" s="52" t="s">
        <v>65</v>
      </c>
    </row>
    <row r="201" spans="1:15" ht="75">
      <c r="A201" s="52">
        <v>2017</v>
      </c>
      <c r="B201" s="52" t="s">
        <v>468</v>
      </c>
      <c r="C201" s="189" t="s">
        <v>77</v>
      </c>
      <c r="D201" s="52" t="s">
        <v>78</v>
      </c>
      <c r="E201" s="190" t="s">
        <v>61</v>
      </c>
      <c r="F201" s="191" t="s">
        <v>79</v>
      </c>
      <c r="G201" s="191" t="s">
        <v>80</v>
      </c>
      <c r="H201" s="52" t="s">
        <v>377</v>
      </c>
      <c r="I201" s="52" t="s">
        <v>24</v>
      </c>
      <c r="J201" s="192">
        <v>260</v>
      </c>
      <c r="K201" s="192">
        <v>86</v>
      </c>
      <c r="L201" s="192">
        <v>0</v>
      </c>
      <c r="M201" s="194">
        <f t="shared" si="3"/>
        <v>0.33076923076923076</v>
      </c>
      <c r="N201" s="52" t="s">
        <v>47</v>
      </c>
      <c r="O201" s="52" t="s">
        <v>65</v>
      </c>
    </row>
    <row r="202" spans="1:15" ht="45">
      <c r="A202" s="52">
        <v>2017</v>
      </c>
      <c r="B202" s="52" t="s">
        <v>468</v>
      </c>
      <c r="C202" s="189" t="s">
        <v>81</v>
      </c>
      <c r="D202" s="52" t="s">
        <v>82</v>
      </c>
      <c r="E202" s="190" t="s">
        <v>61</v>
      </c>
      <c r="F202" s="191" t="s">
        <v>83</v>
      </c>
      <c r="G202" s="191" t="s">
        <v>375</v>
      </c>
      <c r="H202" s="52" t="s">
        <v>85</v>
      </c>
      <c r="I202" s="52" t="s">
        <v>24</v>
      </c>
      <c r="J202" s="192">
        <v>3000</v>
      </c>
      <c r="K202" s="192">
        <v>3000</v>
      </c>
      <c r="L202" s="192">
        <v>0</v>
      </c>
      <c r="M202" s="194">
        <v>0</v>
      </c>
      <c r="N202" s="52" t="s">
        <v>47</v>
      </c>
      <c r="O202" s="52" t="s">
        <v>65</v>
      </c>
    </row>
    <row r="203" spans="1:15" ht="60">
      <c r="A203" s="52">
        <v>2017</v>
      </c>
      <c r="B203" s="52" t="s">
        <v>468</v>
      </c>
      <c r="C203" s="189" t="s">
        <v>86</v>
      </c>
      <c r="D203" s="52" t="s">
        <v>87</v>
      </c>
      <c r="E203" s="190" t="s">
        <v>61</v>
      </c>
      <c r="F203" s="191" t="s">
        <v>88</v>
      </c>
      <c r="G203" s="191" t="s">
        <v>89</v>
      </c>
      <c r="H203" s="52" t="s">
        <v>90</v>
      </c>
      <c r="I203" s="52" t="s">
        <v>24</v>
      </c>
      <c r="J203" s="192">
        <v>370</v>
      </c>
      <c r="K203" s="192">
        <v>105</v>
      </c>
      <c r="L203" s="55">
        <v>0</v>
      </c>
      <c r="M203" s="194">
        <f>+K203/J203</f>
        <v>0.28378378378378377</v>
      </c>
      <c r="N203" s="52" t="s">
        <v>47</v>
      </c>
      <c r="O203" s="52" t="s">
        <v>65</v>
      </c>
    </row>
    <row r="204" spans="1:15" ht="31.5">
      <c r="A204" s="344" t="s">
        <v>378</v>
      </c>
      <c r="B204" s="345"/>
      <c r="C204" s="345"/>
      <c r="D204" s="345"/>
      <c r="E204" s="345"/>
      <c r="F204" s="345"/>
      <c r="G204" s="345"/>
      <c r="H204" s="345"/>
      <c r="I204" s="345"/>
      <c r="J204" s="345"/>
      <c r="K204" s="345"/>
      <c r="L204" s="345"/>
      <c r="M204" s="345"/>
      <c r="N204" s="345"/>
      <c r="O204" s="345"/>
    </row>
    <row r="205" spans="1:15" ht="60">
      <c r="A205" s="1">
        <v>2017</v>
      </c>
      <c r="B205" s="1" t="s">
        <v>50</v>
      </c>
      <c r="C205" s="130" t="s">
        <v>379</v>
      </c>
      <c r="D205" s="1" t="s">
        <v>380</v>
      </c>
      <c r="E205" s="1" t="s">
        <v>61</v>
      </c>
      <c r="F205" s="130" t="s">
        <v>381</v>
      </c>
      <c r="G205" s="2" t="s">
        <v>382</v>
      </c>
      <c r="H205" s="1" t="s">
        <v>383</v>
      </c>
      <c r="I205" s="1" t="s">
        <v>384</v>
      </c>
      <c r="J205" s="131" t="s">
        <v>385</v>
      </c>
      <c r="K205" s="1">
        <v>550</v>
      </c>
      <c r="L205" s="1" t="s">
        <v>103</v>
      </c>
      <c r="M205" s="132" t="s">
        <v>386</v>
      </c>
      <c r="N205" s="1" t="s">
        <v>47</v>
      </c>
      <c r="O205" s="1" t="s">
        <v>104</v>
      </c>
    </row>
    <row r="206" spans="1:15" ht="60">
      <c r="A206" s="1">
        <v>2017</v>
      </c>
      <c r="B206" s="1" t="s">
        <v>387</v>
      </c>
      <c r="C206" s="130" t="s">
        <v>379</v>
      </c>
      <c r="D206" s="1" t="s">
        <v>380</v>
      </c>
      <c r="E206" s="1" t="s">
        <v>61</v>
      </c>
      <c r="F206" s="130" t="s">
        <v>381</v>
      </c>
      <c r="G206" s="2" t="s">
        <v>388</v>
      </c>
      <c r="H206" s="1" t="s">
        <v>383</v>
      </c>
      <c r="I206" s="1" t="s">
        <v>384</v>
      </c>
      <c r="J206" s="131" t="s">
        <v>385</v>
      </c>
      <c r="K206" s="1">
        <v>550</v>
      </c>
      <c r="L206" s="1" t="s">
        <v>103</v>
      </c>
      <c r="M206" s="132" t="s">
        <v>389</v>
      </c>
      <c r="N206" s="1" t="s">
        <v>47</v>
      </c>
      <c r="O206" s="1" t="s">
        <v>104</v>
      </c>
    </row>
    <row r="207" spans="1:15" ht="60">
      <c r="A207" s="1">
        <v>2017</v>
      </c>
      <c r="B207" s="1" t="s">
        <v>390</v>
      </c>
      <c r="C207" s="130" t="s">
        <v>379</v>
      </c>
      <c r="D207" s="1" t="s">
        <v>380</v>
      </c>
      <c r="E207" s="1" t="s">
        <v>61</v>
      </c>
      <c r="F207" s="130" t="s">
        <v>381</v>
      </c>
      <c r="G207" s="1" t="s">
        <v>388</v>
      </c>
      <c r="H207" s="1" t="s">
        <v>383</v>
      </c>
      <c r="I207" s="1" t="s">
        <v>384</v>
      </c>
      <c r="J207" s="131" t="s">
        <v>385</v>
      </c>
      <c r="K207" s="1">
        <v>550</v>
      </c>
      <c r="L207" s="1" t="s">
        <v>103</v>
      </c>
      <c r="M207" s="132" t="s">
        <v>389</v>
      </c>
      <c r="N207" s="1" t="s">
        <v>47</v>
      </c>
      <c r="O207" s="1" t="s">
        <v>104</v>
      </c>
    </row>
    <row r="208" spans="1:15" ht="60">
      <c r="A208" s="1">
        <v>2017</v>
      </c>
      <c r="B208" s="1" t="s">
        <v>468</v>
      </c>
      <c r="C208" s="130" t="s">
        <v>379</v>
      </c>
      <c r="D208" s="1" t="s">
        <v>543</v>
      </c>
      <c r="E208" s="1" t="s">
        <v>61</v>
      </c>
      <c r="F208" s="130" t="s">
        <v>381</v>
      </c>
      <c r="G208" s="1" t="s">
        <v>544</v>
      </c>
      <c r="H208" s="1" t="s">
        <v>383</v>
      </c>
      <c r="I208" s="1" t="s">
        <v>384</v>
      </c>
      <c r="J208" s="131" t="s">
        <v>385</v>
      </c>
      <c r="K208" s="1">
        <v>550</v>
      </c>
      <c r="L208" s="1" t="s">
        <v>103</v>
      </c>
      <c r="M208" s="132" t="s">
        <v>545</v>
      </c>
      <c r="N208" s="1" t="s">
        <v>47</v>
      </c>
      <c r="O208" s="1" t="s">
        <v>104</v>
      </c>
    </row>
    <row r="209" spans="1:15" ht="31.5">
      <c r="A209" s="344" t="s">
        <v>391</v>
      </c>
      <c r="B209" s="345"/>
      <c r="C209" s="345"/>
      <c r="D209" s="345"/>
      <c r="E209" s="345"/>
      <c r="F209" s="345"/>
      <c r="G209" s="345"/>
      <c r="H209" s="345"/>
      <c r="I209" s="345"/>
      <c r="J209" s="345"/>
      <c r="K209" s="345"/>
      <c r="L209" s="345"/>
      <c r="M209" s="345"/>
      <c r="N209" s="345"/>
      <c r="O209" s="345"/>
    </row>
    <row r="210" spans="1:15" ht="108">
      <c r="A210" s="19">
        <v>2017</v>
      </c>
      <c r="B210" s="20" t="s">
        <v>19</v>
      </c>
      <c r="C210" s="1" t="s">
        <v>400</v>
      </c>
      <c r="D210" s="19" t="s">
        <v>401</v>
      </c>
      <c r="E210" s="21" t="s">
        <v>107</v>
      </c>
      <c r="F210" s="21" t="s">
        <v>402</v>
      </c>
      <c r="G210" s="22" t="s">
        <v>403</v>
      </c>
      <c r="H210" s="19" t="s">
        <v>91</v>
      </c>
      <c r="I210" s="19" t="s">
        <v>92</v>
      </c>
      <c r="J210" s="19" t="s">
        <v>404</v>
      </c>
      <c r="K210" s="21">
        <v>30000</v>
      </c>
      <c r="L210" s="23">
        <v>0</v>
      </c>
      <c r="M210" s="23">
        <v>0.11</v>
      </c>
      <c r="N210" s="19" t="s">
        <v>280</v>
      </c>
      <c r="O210" s="20" t="s">
        <v>93</v>
      </c>
    </row>
    <row r="211" spans="1:15" ht="63.75">
      <c r="A211" s="19">
        <v>2017</v>
      </c>
      <c r="B211" s="20" t="s">
        <v>19</v>
      </c>
      <c r="C211" s="1" t="s">
        <v>405</v>
      </c>
      <c r="D211" s="19" t="s">
        <v>406</v>
      </c>
      <c r="E211" s="21" t="s">
        <v>107</v>
      </c>
      <c r="F211" s="19" t="s">
        <v>407</v>
      </c>
      <c r="G211" s="22" t="s">
        <v>408</v>
      </c>
      <c r="H211" s="19" t="s">
        <v>94</v>
      </c>
      <c r="I211" s="19" t="s">
        <v>92</v>
      </c>
      <c r="J211" s="19" t="s">
        <v>404</v>
      </c>
      <c r="K211" s="19">
        <v>1450</v>
      </c>
      <c r="L211" s="23">
        <v>0</v>
      </c>
      <c r="M211" s="23">
        <v>0.23</v>
      </c>
      <c r="N211" s="19" t="s">
        <v>280</v>
      </c>
      <c r="O211" s="20" t="s">
        <v>93</v>
      </c>
    </row>
    <row r="212" spans="1:15" ht="192">
      <c r="A212" s="19">
        <v>2017</v>
      </c>
      <c r="B212" s="20" t="s">
        <v>19</v>
      </c>
      <c r="C212" s="1" t="s">
        <v>409</v>
      </c>
      <c r="D212" s="19" t="s">
        <v>410</v>
      </c>
      <c r="E212" s="21" t="s">
        <v>107</v>
      </c>
      <c r="F212" s="19" t="s">
        <v>411</v>
      </c>
      <c r="G212" s="22" t="s">
        <v>412</v>
      </c>
      <c r="H212" s="19" t="s">
        <v>413</v>
      </c>
      <c r="I212" s="19" t="s">
        <v>92</v>
      </c>
      <c r="J212" s="19" t="s">
        <v>404</v>
      </c>
      <c r="K212" s="19">
        <v>1000</v>
      </c>
      <c r="L212" s="23">
        <v>0</v>
      </c>
      <c r="M212" s="23">
        <v>0.12</v>
      </c>
      <c r="N212" s="19" t="s">
        <v>280</v>
      </c>
      <c r="O212" s="20" t="s">
        <v>65</v>
      </c>
    </row>
    <row r="213" spans="1:15" ht="96">
      <c r="A213" s="19">
        <v>2017</v>
      </c>
      <c r="B213" s="20" t="s">
        <v>19</v>
      </c>
      <c r="C213" s="1" t="s">
        <v>108</v>
      </c>
      <c r="D213" s="19" t="s">
        <v>414</v>
      </c>
      <c r="E213" s="21" t="s">
        <v>107</v>
      </c>
      <c r="F213" s="19" t="s">
        <v>415</v>
      </c>
      <c r="G213" s="22" t="s">
        <v>416</v>
      </c>
      <c r="H213" s="19" t="s">
        <v>417</v>
      </c>
      <c r="I213" s="19" t="s">
        <v>92</v>
      </c>
      <c r="J213" s="19" t="s">
        <v>404</v>
      </c>
      <c r="K213" s="19">
        <v>50</v>
      </c>
      <c r="L213" s="23">
        <v>0</v>
      </c>
      <c r="M213" s="23">
        <v>0.5</v>
      </c>
      <c r="N213" s="19" t="s">
        <v>280</v>
      </c>
      <c r="O213" s="20" t="s">
        <v>65</v>
      </c>
    </row>
    <row r="214" spans="1:15" ht="102">
      <c r="A214" s="19">
        <v>2017</v>
      </c>
      <c r="B214" s="20" t="s">
        <v>19</v>
      </c>
      <c r="C214" s="1" t="s">
        <v>418</v>
      </c>
      <c r="D214" s="19" t="s">
        <v>419</v>
      </c>
      <c r="E214" s="21" t="s">
        <v>107</v>
      </c>
      <c r="F214" s="19" t="s">
        <v>407</v>
      </c>
      <c r="G214" s="22" t="s">
        <v>408</v>
      </c>
      <c r="H214" s="20" t="s">
        <v>94</v>
      </c>
      <c r="I214" s="19" t="s">
        <v>92</v>
      </c>
      <c r="J214" s="19" t="s">
        <v>404</v>
      </c>
      <c r="K214" s="21">
        <v>12</v>
      </c>
      <c r="L214" s="23">
        <v>0</v>
      </c>
      <c r="M214" s="23" t="s">
        <v>420</v>
      </c>
      <c r="N214" s="19" t="s">
        <v>280</v>
      </c>
      <c r="O214" s="20" t="s">
        <v>421</v>
      </c>
    </row>
    <row r="215" spans="1:15" ht="102">
      <c r="A215" s="19">
        <v>2017</v>
      </c>
      <c r="B215" s="20" t="s">
        <v>19</v>
      </c>
      <c r="C215" s="12" t="s">
        <v>422</v>
      </c>
      <c r="D215" s="24" t="s">
        <v>423</v>
      </c>
      <c r="E215" s="21" t="s">
        <v>107</v>
      </c>
      <c r="F215" s="19" t="s">
        <v>424</v>
      </c>
      <c r="G215" s="22" t="s">
        <v>425</v>
      </c>
      <c r="H215" s="25" t="s">
        <v>426</v>
      </c>
      <c r="I215" s="25" t="s">
        <v>95</v>
      </c>
      <c r="J215" s="19" t="s">
        <v>404</v>
      </c>
      <c r="K215" s="26">
        <v>20</v>
      </c>
      <c r="L215" s="27">
        <v>0</v>
      </c>
      <c r="M215" s="20" t="s">
        <v>96</v>
      </c>
      <c r="N215" s="19" t="s">
        <v>280</v>
      </c>
      <c r="O215" s="20" t="s">
        <v>65</v>
      </c>
    </row>
    <row r="216" spans="1:15" ht="102">
      <c r="A216" s="19">
        <v>2017</v>
      </c>
      <c r="B216" s="20" t="s">
        <v>19</v>
      </c>
      <c r="C216" s="12" t="s">
        <v>427</v>
      </c>
      <c r="D216" s="24" t="s">
        <v>423</v>
      </c>
      <c r="E216" s="21" t="s">
        <v>107</v>
      </c>
      <c r="F216" s="19" t="s">
        <v>428</v>
      </c>
      <c r="G216" s="22" t="s">
        <v>429</v>
      </c>
      <c r="H216" s="25" t="s">
        <v>413</v>
      </c>
      <c r="I216" s="25" t="s">
        <v>95</v>
      </c>
      <c r="J216" s="19" t="s">
        <v>404</v>
      </c>
      <c r="K216" s="155">
        <v>1591</v>
      </c>
      <c r="L216" s="27">
        <v>0</v>
      </c>
      <c r="M216" s="20" t="s">
        <v>96</v>
      </c>
      <c r="N216" s="19" t="s">
        <v>280</v>
      </c>
      <c r="O216" s="20" t="s">
        <v>65</v>
      </c>
    </row>
    <row r="217" spans="1:15" ht="102">
      <c r="A217" s="19">
        <v>2017</v>
      </c>
      <c r="B217" s="20" t="s">
        <v>19</v>
      </c>
      <c r="C217" s="12" t="s">
        <v>430</v>
      </c>
      <c r="D217" s="24" t="s">
        <v>423</v>
      </c>
      <c r="E217" s="21" t="s">
        <v>107</v>
      </c>
      <c r="F217" s="19" t="s">
        <v>431</v>
      </c>
      <c r="G217" s="22" t="s">
        <v>432</v>
      </c>
      <c r="H217" s="25" t="s">
        <v>413</v>
      </c>
      <c r="I217" s="25" t="s">
        <v>95</v>
      </c>
      <c r="J217" s="19" t="s">
        <v>404</v>
      </c>
      <c r="K217" s="26">
        <v>200</v>
      </c>
      <c r="L217" s="27">
        <v>0</v>
      </c>
      <c r="M217" s="20" t="s">
        <v>96</v>
      </c>
      <c r="N217" s="19" t="s">
        <v>280</v>
      </c>
      <c r="O217" s="20" t="s">
        <v>65</v>
      </c>
    </row>
    <row r="218" spans="1:15" ht="114.75">
      <c r="A218" s="19">
        <v>2017</v>
      </c>
      <c r="B218" s="20" t="s">
        <v>19</v>
      </c>
      <c r="C218" s="12" t="s">
        <v>433</v>
      </c>
      <c r="D218" s="24" t="s">
        <v>423</v>
      </c>
      <c r="E218" s="21" t="s">
        <v>107</v>
      </c>
      <c r="F218" s="19" t="s">
        <v>434</v>
      </c>
      <c r="G218" s="22" t="s">
        <v>403</v>
      </c>
      <c r="H218" s="25" t="s">
        <v>435</v>
      </c>
      <c r="I218" s="25" t="s">
        <v>97</v>
      </c>
      <c r="J218" s="19" t="s">
        <v>404</v>
      </c>
      <c r="K218" s="26">
        <v>200</v>
      </c>
      <c r="L218" s="27">
        <v>0</v>
      </c>
      <c r="M218" s="20" t="s">
        <v>98</v>
      </c>
      <c r="N218" s="19" t="s">
        <v>280</v>
      </c>
      <c r="O218" s="20" t="s">
        <v>65</v>
      </c>
    </row>
    <row r="219" spans="1:15" ht="144.75">
      <c r="A219" s="19">
        <v>2017</v>
      </c>
      <c r="B219" s="20" t="s">
        <v>19</v>
      </c>
      <c r="C219" s="156" t="s">
        <v>436</v>
      </c>
      <c r="D219" s="24" t="s">
        <v>423</v>
      </c>
      <c r="E219" s="21" t="s">
        <v>107</v>
      </c>
      <c r="F219" s="19" t="s">
        <v>437</v>
      </c>
      <c r="G219" s="22" t="s">
        <v>403</v>
      </c>
      <c r="H219" s="25" t="s">
        <v>438</v>
      </c>
      <c r="I219" s="25" t="s">
        <v>95</v>
      </c>
      <c r="J219" s="19" t="s">
        <v>404</v>
      </c>
      <c r="K219" s="26">
        <v>170</v>
      </c>
      <c r="L219" s="27">
        <v>0</v>
      </c>
      <c r="M219" s="20" t="s">
        <v>96</v>
      </c>
      <c r="N219" s="19" t="s">
        <v>280</v>
      </c>
      <c r="O219" s="20" t="s">
        <v>65</v>
      </c>
    </row>
    <row r="220" spans="1:15" ht="108">
      <c r="A220" s="19">
        <v>2017</v>
      </c>
      <c r="B220" s="20" t="s">
        <v>99</v>
      </c>
      <c r="C220" s="1" t="s">
        <v>400</v>
      </c>
      <c r="D220" s="19" t="s">
        <v>401</v>
      </c>
      <c r="E220" s="21" t="s">
        <v>107</v>
      </c>
      <c r="F220" s="21" t="s">
        <v>402</v>
      </c>
      <c r="G220" s="22" t="s">
        <v>403</v>
      </c>
      <c r="H220" s="19" t="s">
        <v>91</v>
      </c>
      <c r="I220" s="19" t="s">
        <v>92</v>
      </c>
      <c r="J220" s="19" t="s">
        <v>404</v>
      </c>
      <c r="K220" s="21">
        <v>30000</v>
      </c>
      <c r="L220" s="23">
        <v>0</v>
      </c>
      <c r="M220" s="23">
        <v>0.24</v>
      </c>
      <c r="N220" s="19" t="s">
        <v>280</v>
      </c>
      <c r="O220" s="20" t="s">
        <v>93</v>
      </c>
    </row>
    <row r="221" spans="1:15" ht="63.75">
      <c r="A221" s="19">
        <v>2017</v>
      </c>
      <c r="B221" s="20" t="s">
        <v>99</v>
      </c>
      <c r="C221" s="1" t="s">
        <v>405</v>
      </c>
      <c r="D221" s="19" t="s">
        <v>406</v>
      </c>
      <c r="E221" s="21" t="s">
        <v>107</v>
      </c>
      <c r="F221" s="19" t="s">
        <v>407</v>
      </c>
      <c r="G221" s="22" t="s">
        <v>408</v>
      </c>
      <c r="H221" s="19" t="s">
        <v>94</v>
      </c>
      <c r="I221" s="19" t="s">
        <v>92</v>
      </c>
      <c r="J221" s="19" t="s">
        <v>404</v>
      </c>
      <c r="K221" s="19">
        <v>1450</v>
      </c>
      <c r="L221" s="23">
        <v>0</v>
      </c>
      <c r="M221" s="23">
        <v>0.26</v>
      </c>
      <c r="N221" s="19" t="s">
        <v>280</v>
      </c>
      <c r="O221" s="20" t="s">
        <v>93</v>
      </c>
    </row>
    <row r="222" spans="1:15" ht="192">
      <c r="A222" s="19">
        <v>2017</v>
      </c>
      <c r="B222" s="20" t="s">
        <v>99</v>
      </c>
      <c r="C222" s="1" t="s">
        <v>409</v>
      </c>
      <c r="D222" s="19" t="s">
        <v>410</v>
      </c>
      <c r="E222" s="21" t="s">
        <v>107</v>
      </c>
      <c r="F222" s="19" t="s">
        <v>411</v>
      </c>
      <c r="G222" s="22" t="s">
        <v>412</v>
      </c>
      <c r="H222" s="19" t="s">
        <v>413</v>
      </c>
      <c r="I222" s="19" t="s">
        <v>92</v>
      </c>
      <c r="J222" s="19" t="s">
        <v>404</v>
      </c>
      <c r="K222" s="19">
        <v>1000</v>
      </c>
      <c r="L222" s="23">
        <v>0</v>
      </c>
      <c r="M222" s="23">
        <v>0.12</v>
      </c>
      <c r="N222" s="19" t="s">
        <v>280</v>
      </c>
      <c r="O222" s="20" t="s">
        <v>65</v>
      </c>
    </row>
    <row r="223" spans="1:15" ht="96">
      <c r="A223" s="19">
        <v>2017</v>
      </c>
      <c r="B223" s="20" t="s">
        <v>99</v>
      </c>
      <c r="C223" s="1" t="s">
        <v>108</v>
      </c>
      <c r="D223" s="19" t="s">
        <v>414</v>
      </c>
      <c r="E223" s="21" t="s">
        <v>107</v>
      </c>
      <c r="F223" s="19" t="s">
        <v>415</v>
      </c>
      <c r="G223" s="22" t="s">
        <v>416</v>
      </c>
      <c r="H223" s="19" t="s">
        <v>417</v>
      </c>
      <c r="I223" s="19" t="s">
        <v>92</v>
      </c>
      <c r="J223" s="19" t="s">
        <v>404</v>
      </c>
      <c r="K223" s="19">
        <v>50</v>
      </c>
      <c r="L223" s="23">
        <v>0</v>
      </c>
      <c r="M223" s="23">
        <v>0.36</v>
      </c>
      <c r="N223" s="19" t="s">
        <v>280</v>
      </c>
      <c r="O223" s="20" t="s">
        <v>65</v>
      </c>
    </row>
    <row r="224" spans="1:15" ht="96">
      <c r="A224" s="19">
        <v>2017</v>
      </c>
      <c r="B224" s="20" t="s">
        <v>99</v>
      </c>
      <c r="C224" s="1" t="s">
        <v>418</v>
      </c>
      <c r="D224" s="19" t="s">
        <v>419</v>
      </c>
      <c r="E224" s="21" t="s">
        <v>107</v>
      </c>
      <c r="F224" s="19" t="s">
        <v>407</v>
      </c>
      <c r="G224" s="22" t="s">
        <v>408</v>
      </c>
      <c r="H224" s="20" t="s">
        <v>94</v>
      </c>
      <c r="I224" s="19" t="s">
        <v>92</v>
      </c>
      <c r="J224" s="19" t="s">
        <v>404</v>
      </c>
      <c r="K224" s="21">
        <v>12</v>
      </c>
      <c r="L224" s="23">
        <v>0</v>
      </c>
      <c r="M224" s="23">
        <v>0</v>
      </c>
      <c r="N224" s="19" t="s">
        <v>280</v>
      </c>
      <c r="O224" s="20" t="s">
        <v>421</v>
      </c>
    </row>
    <row r="225" spans="1:15" ht="102">
      <c r="A225" s="19">
        <v>2017</v>
      </c>
      <c r="B225" s="20" t="s">
        <v>99</v>
      </c>
      <c r="C225" s="12" t="s">
        <v>422</v>
      </c>
      <c r="D225" s="24" t="s">
        <v>423</v>
      </c>
      <c r="E225" s="21" t="s">
        <v>107</v>
      </c>
      <c r="F225" s="19" t="s">
        <v>424</v>
      </c>
      <c r="G225" s="22" t="s">
        <v>425</v>
      </c>
      <c r="H225" s="25" t="s">
        <v>426</v>
      </c>
      <c r="I225" s="25" t="s">
        <v>95</v>
      </c>
      <c r="J225" s="19" t="s">
        <v>404</v>
      </c>
      <c r="K225" s="26">
        <v>20</v>
      </c>
      <c r="L225" s="27">
        <v>0</v>
      </c>
      <c r="M225" s="20" t="s">
        <v>96</v>
      </c>
      <c r="N225" s="19" t="s">
        <v>280</v>
      </c>
      <c r="O225" s="20" t="s">
        <v>65</v>
      </c>
    </row>
    <row r="226" spans="1:15" ht="102">
      <c r="A226" s="19">
        <v>2017</v>
      </c>
      <c r="B226" s="20" t="s">
        <v>99</v>
      </c>
      <c r="C226" s="12" t="s">
        <v>427</v>
      </c>
      <c r="D226" s="24" t="s">
        <v>423</v>
      </c>
      <c r="E226" s="21" t="s">
        <v>107</v>
      </c>
      <c r="F226" s="19" t="s">
        <v>428</v>
      </c>
      <c r="G226" s="22" t="s">
        <v>429</v>
      </c>
      <c r="H226" s="25" t="s">
        <v>413</v>
      </c>
      <c r="I226" s="25" t="s">
        <v>95</v>
      </c>
      <c r="J226" s="19" t="s">
        <v>404</v>
      </c>
      <c r="K226" s="155">
        <v>1591</v>
      </c>
      <c r="L226" s="27">
        <v>0</v>
      </c>
      <c r="M226" s="20" t="s">
        <v>96</v>
      </c>
      <c r="N226" s="19" t="s">
        <v>280</v>
      </c>
      <c r="O226" s="20" t="s">
        <v>65</v>
      </c>
    </row>
    <row r="227" spans="1:15" ht="102">
      <c r="A227" s="19">
        <v>2017</v>
      </c>
      <c r="B227" s="20" t="s">
        <v>99</v>
      </c>
      <c r="C227" s="12" t="s">
        <v>430</v>
      </c>
      <c r="D227" s="24" t="s">
        <v>423</v>
      </c>
      <c r="E227" s="21" t="s">
        <v>107</v>
      </c>
      <c r="F227" s="19" t="s">
        <v>431</v>
      </c>
      <c r="G227" s="22" t="s">
        <v>432</v>
      </c>
      <c r="H227" s="25" t="s">
        <v>413</v>
      </c>
      <c r="I227" s="25" t="s">
        <v>95</v>
      </c>
      <c r="J227" s="19" t="s">
        <v>404</v>
      </c>
      <c r="K227" s="26">
        <v>200</v>
      </c>
      <c r="L227" s="27">
        <v>0</v>
      </c>
      <c r="M227" s="20" t="s">
        <v>96</v>
      </c>
      <c r="N227" s="19" t="s">
        <v>280</v>
      </c>
      <c r="O227" s="20" t="s">
        <v>65</v>
      </c>
    </row>
    <row r="228" spans="1:15" ht="114.75">
      <c r="A228" s="19">
        <v>2017</v>
      </c>
      <c r="B228" s="20" t="s">
        <v>99</v>
      </c>
      <c r="C228" s="12" t="s">
        <v>433</v>
      </c>
      <c r="D228" s="24" t="s">
        <v>423</v>
      </c>
      <c r="E228" s="21" t="s">
        <v>107</v>
      </c>
      <c r="F228" s="19" t="s">
        <v>434</v>
      </c>
      <c r="G228" s="22" t="s">
        <v>403</v>
      </c>
      <c r="H228" s="25" t="s">
        <v>435</v>
      </c>
      <c r="I228" s="25" t="s">
        <v>97</v>
      </c>
      <c r="J228" s="19" t="s">
        <v>404</v>
      </c>
      <c r="K228" s="26">
        <v>200</v>
      </c>
      <c r="L228" s="27">
        <v>0</v>
      </c>
      <c r="M228" s="20" t="s">
        <v>98</v>
      </c>
      <c r="N228" s="19" t="s">
        <v>280</v>
      </c>
      <c r="O228" s="20" t="s">
        <v>65</v>
      </c>
    </row>
    <row r="229" spans="1:15" ht="144.75">
      <c r="A229" s="19">
        <v>2017</v>
      </c>
      <c r="B229" s="20" t="s">
        <v>99</v>
      </c>
      <c r="C229" s="156" t="s">
        <v>436</v>
      </c>
      <c r="D229" s="24" t="s">
        <v>423</v>
      </c>
      <c r="E229" s="21" t="s">
        <v>107</v>
      </c>
      <c r="F229" s="19" t="s">
        <v>437</v>
      </c>
      <c r="G229" s="22" t="s">
        <v>403</v>
      </c>
      <c r="H229" s="25" t="s">
        <v>438</v>
      </c>
      <c r="I229" s="25" t="s">
        <v>95</v>
      </c>
      <c r="J229" s="19" t="s">
        <v>404</v>
      </c>
      <c r="K229" s="26">
        <v>170</v>
      </c>
      <c r="L229" s="27">
        <v>0</v>
      </c>
      <c r="M229" s="20" t="s">
        <v>96</v>
      </c>
      <c r="N229" s="19" t="s">
        <v>280</v>
      </c>
      <c r="O229" s="20" t="s">
        <v>65</v>
      </c>
    </row>
    <row r="230" spans="1:15" ht="108">
      <c r="A230" s="19">
        <v>2017</v>
      </c>
      <c r="B230" s="20" t="s">
        <v>119</v>
      </c>
      <c r="C230" s="1" t="s">
        <v>400</v>
      </c>
      <c r="D230" s="19" t="s">
        <v>401</v>
      </c>
      <c r="E230" s="21" t="s">
        <v>107</v>
      </c>
      <c r="F230" s="21" t="s">
        <v>402</v>
      </c>
      <c r="G230" s="22" t="s">
        <v>403</v>
      </c>
      <c r="H230" s="19" t="s">
        <v>91</v>
      </c>
      <c r="I230" s="19" t="s">
        <v>92</v>
      </c>
      <c r="J230" s="19" t="s">
        <v>404</v>
      </c>
      <c r="K230" s="21">
        <v>30000</v>
      </c>
      <c r="L230" s="23">
        <v>0</v>
      </c>
      <c r="M230" s="23">
        <v>0.26</v>
      </c>
      <c r="N230" s="19" t="s">
        <v>280</v>
      </c>
      <c r="O230" s="20" t="s">
        <v>93</v>
      </c>
    </row>
    <row r="231" spans="1:15" ht="63.75">
      <c r="A231" s="19">
        <v>2017</v>
      </c>
      <c r="B231" s="20" t="s">
        <v>119</v>
      </c>
      <c r="C231" s="1" t="s">
        <v>405</v>
      </c>
      <c r="D231" s="19" t="s">
        <v>406</v>
      </c>
      <c r="E231" s="21" t="s">
        <v>107</v>
      </c>
      <c r="F231" s="19" t="s">
        <v>407</v>
      </c>
      <c r="G231" s="22" t="s">
        <v>408</v>
      </c>
      <c r="H231" s="19" t="s">
        <v>94</v>
      </c>
      <c r="I231" s="19" t="s">
        <v>92</v>
      </c>
      <c r="J231" s="19" t="s">
        <v>404</v>
      </c>
      <c r="K231" s="19">
        <v>1450</v>
      </c>
      <c r="L231" s="23">
        <v>0</v>
      </c>
      <c r="M231" s="23">
        <v>0.22</v>
      </c>
      <c r="N231" s="19" t="s">
        <v>280</v>
      </c>
      <c r="O231" s="20" t="s">
        <v>93</v>
      </c>
    </row>
    <row r="232" spans="1:15" ht="192">
      <c r="A232" s="19">
        <v>2017</v>
      </c>
      <c r="B232" s="20" t="s">
        <v>119</v>
      </c>
      <c r="C232" s="1" t="s">
        <v>409</v>
      </c>
      <c r="D232" s="19" t="s">
        <v>410</v>
      </c>
      <c r="E232" s="21" t="s">
        <v>107</v>
      </c>
      <c r="F232" s="19" t="s">
        <v>411</v>
      </c>
      <c r="G232" s="22" t="s">
        <v>412</v>
      </c>
      <c r="H232" s="19" t="s">
        <v>413</v>
      </c>
      <c r="I232" s="19" t="s">
        <v>92</v>
      </c>
      <c r="J232" s="19" t="s">
        <v>404</v>
      </c>
      <c r="K232" s="19">
        <v>1000</v>
      </c>
      <c r="L232" s="23">
        <v>0</v>
      </c>
      <c r="M232" s="23">
        <v>0.13</v>
      </c>
      <c r="N232" s="19" t="s">
        <v>280</v>
      </c>
      <c r="O232" s="20" t="s">
        <v>65</v>
      </c>
    </row>
    <row r="233" spans="1:15" ht="96">
      <c r="A233" s="19">
        <v>2017</v>
      </c>
      <c r="B233" s="20" t="s">
        <v>119</v>
      </c>
      <c r="C233" s="1" t="s">
        <v>108</v>
      </c>
      <c r="D233" s="19" t="s">
        <v>414</v>
      </c>
      <c r="E233" s="21" t="s">
        <v>107</v>
      </c>
      <c r="F233" s="19" t="s">
        <v>415</v>
      </c>
      <c r="G233" s="22" t="s">
        <v>416</v>
      </c>
      <c r="H233" s="19" t="s">
        <v>417</v>
      </c>
      <c r="I233" s="19" t="s">
        <v>92</v>
      </c>
      <c r="J233" s="19" t="s">
        <v>404</v>
      </c>
      <c r="K233" s="19">
        <v>50</v>
      </c>
      <c r="L233" s="23">
        <v>0</v>
      </c>
      <c r="M233" s="23">
        <v>0.14</v>
      </c>
      <c r="N233" s="19" t="s">
        <v>280</v>
      </c>
      <c r="O233" s="20" t="s">
        <v>65</v>
      </c>
    </row>
    <row r="234" spans="1:15" ht="96">
      <c r="A234" s="19">
        <v>2017</v>
      </c>
      <c r="B234" s="20" t="s">
        <v>119</v>
      </c>
      <c r="C234" s="1" t="s">
        <v>418</v>
      </c>
      <c r="D234" s="19" t="s">
        <v>419</v>
      </c>
      <c r="E234" s="21" t="s">
        <v>107</v>
      </c>
      <c r="F234" s="19" t="s">
        <v>407</v>
      </c>
      <c r="G234" s="22" t="s">
        <v>408</v>
      </c>
      <c r="H234" s="20" t="s">
        <v>94</v>
      </c>
      <c r="I234" s="19" t="s">
        <v>92</v>
      </c>
      <c r="J234" s="19" t="s">
        <v>404</v>
      </c>
      <c r="K234" s="21">
        <v>12</v>
      </c>
      <c r="L234" s="23">
        <v>0</v>
      </c>
      <c r="M234" s="23">
        <v>0.33</v>
      </c>
      <c r="N234" s="19" t="s">
        <v>280</v>
      </c>
      <c r="O234" s="20" t="s">
        <v>421</v>
      </c>
    </row>
    <row r="235" spans="1:15" ht="102">
      <c r="A235" s="19">
        <v>2017</v>
      </c>
      <c r="B235" s="20" t="s">
        <v>119</v>
      </c>
      <c r="C235" s="12" t="s">
        <v>422</v>
      </c>
      <c r="D235" s="24" t="s">
        <v>423</v>
      </c>
      <c r="E235" s="21" t="s">
        <v>107</v>
      </c>
      <c r="F235" s="19" t="s">
        <v>424</v>
      </c>
      <c r="G235" s="22" t="s">
        <v>425</v>
      </c>
      <c r="H235" s="25" t="s">
        <v>426</v>
      </c>
      <c r="I235" s="25" t="s">
        <v>95</v>
      </c>
      <c r="J235" s="19" t="s">
        <v>404</v>
      </c>
      <c r="K235" s="26">
        <v>20</v>
      </c>
      <c r="L235" s="27">
        <v>0</v>
      </c>
      <c r="M235" s="20" t="s">
        <v>96</v>
      </c>
      <c r="N235" s="19" t="s">
        <v>280</v>
      </c>
      <c r="O235" s="20" t="s">
        <v>65</v>
      </c>
    </row>
    <row r="236" spans="1:15" ht="84">
      <c r="A236" s="19">
        <v>2017</v>
      </c>
      <c r="B236" s="20" t="s">
        <v>119</v>
      </c>
      <c r="C236" s="12" t="s">
        <v>427</v>
      </c>
      <c r="D236" s="24" t="s">
        <v>423</v>
      </c>
      <c r="E236" s="21" t="s">
        <v>107</v>
      </c>
      <c r="F236" s="19" t="s">
        <v>428</v>
      </c>
      <c r="G236" s="22" t="s">
        <v>429</v>
      </c>
      <c r="H236" s="25" t="s">
        <v>413</v>
      </c>
      <c r="I236" s="25" t="s">
        <v>95</v>
      </c>
      <c r="J236" s="19" t="s">
        <v>404</v>
      </c>
      <c r="K236" s="155">
        <v>1591</v>
      </c>
      <c r="L236" s="27">
        <v>0</v>
      </c>
      <c r="M236" s="23">
        <v>0.5</v>
      </c>
      <c r="N236" s="19" t="s">
        <v>280</v>
      </c>
      <c r="O236" s="20" t="s">
        <v>65</v>
      </c>
    </row>
    <row r="237" spans="1:15" ht="96">
      <c r="A237" s="19">
        <v>2017</v>
      </c>
      <c r="B237" s="20" t="s">
        <v>119</v>
      </c>
      <c r="C237" s="12" t="s">
        <v>430</v>
      </c>
      <c r="D237" s="24" t="s">
        <v>423</v>
      </c>
      <c r="E237" s="21" t="s">
        <v>107</v>
      </c>
      <c r="F237" s="19" t="s">
        <v>431</v>
      </c>
      <c r="G237" s="22" t="s">
        <v>432</v>
      </c>
      <c r="H237" s="25" t="s">
        <v>413</v>
      </c>
      <c r="I237" s="25" t="s">
        <v>95</v>
      </c>
      <c r="J237" s="19" t="s">
        <v>404</v>
      </c>
      <c r="K237" s="26">
        <v>200</v>
      </c>
      <c r="L237" s="27">
        <v>0</v>
      </c>
      <c r="M237" s="23">
        <v>0.5</v>
      </c>
      <c r="N237" s="19" t="s">
        <v>280</v>
      </c>
      <c r="O237" s="20" t="s">
        <v>65</v>
      </c>
    </row>
    <row r="238" spans="1:15" ht="114.75">
      <c r="A238" s="19">
        <v>2017</v>
      </c>
      <c r="B238" s="20" t="s">
        <v>119</v>
      </c>
      <c r="C238" s="12" t="s">
        <v>433</v>
      </c>
      <c r="D238" s="24" t="s">
        <v>423</v>
      </c>
      <c r="E238" s="21" t="s">
        <v>107</v>
      </c>
      <c r="F238" s="19" t="s">
        <v>434</v>
      </c>
      <c r="G238" s="22" t="s">
        <v>403</v>
      </c>
      <c r="H238" s="25" t="s">
        <v>435</v>
      </c>
      <c r="I238" s="25" t="s">
        <v>97</v>
      </c>
      <c r="J238" s="19" t="s">
        <v>404</v>
      </c>
      <c r="K238" s="26">
        <v>200</v>
      </c>
      <c r="L238" s="27">
        <v>0</v>
      </c>
      <c r="M238" s="20" t="s">
        <v>98</v>
      </c>
      <c r="N238" s="19" t="s">
        <v>280</v>
      </c>
      <c r="O238" s="20" t="s">
        <v>65</v>
      </c>
    </row>
    <row r="239" spans="1:15" ht="144.75">
      <c r="A239" s="19">
        <v>2017</v>
      </c>
      <c r="B239" s="20" t="s">
        <v>119</v>
      </c>
      <c r="C239" s="156" t="s">
        <v>436</v>
      </c>
      <c r="D239" s="24" t="s">
        <v>423</v>
      </c>
      <c r="E239" s="21" t="s">
        <v>107</v>
      </c>
      <c r="F239" s="19" t="s">
        <v>437</v>
      </c>
      <c r="G239" s="22" t="s">
        <v>403</v>
      </c>
      <c r="H239" s="25" t="s">
        <v>438</v>
      </c>
      <c r="I239" s="25" t="s">
        <v>95</v>
      </c>
      <c r="J239" s="19" t="s">
        <v>404</v>
      </c>
      <c r="K239" s="26">
        <v>170</v>
      </c>
      <c r="L239" s="27">
        <v>0</v>
      </c>
      <c r="M239" s="20" t="s">
        <v>96</v>
      </c>
      <c r="N239" s="19" t="s">
        <v>280</v>
      </c>
      <c r="O239" s="20" t="s">
        <v>65</v>
      </c>
    </row>
    <row r="240" spans="1:15" ht="108">
      <c r="A240" s="19">
        <v>2017</v>
      </c>
      <c r="B240" s="20" t="s">
        <v>116</v>
      </c>
      <c r="C240" s="1" t="s">
        <v>400</v>
      </c>
      <c r="D240" s="19" t="s">
        <v>401</v>
      </c>
      <c r="E240" s="21" t="s">
        <v>107</v>
      </c>
      <c r="F240" s="21" t="s">
        <v>402</v>
      </c>
      <c r="G240" s="22" t="s">
        <v>403</v>
      </c>
      <c r="H240" s="19" t="s">
        <v>91</v>
      </c>
      <c r="I240" s="19" t="s">
        <v>92</v>
      </c>
      <c r="J240" s="19" t="s">
        <v>404</v>
      </c>
      <c r="K240" s="21">
        <v>30000</v>
      </c>
      <c r="L240" s="23">
        <v>0</v>
      </c>
      <c r="M240" s="23">
        <v>0.39</v>
      </c>
      <c r="N240" s="19" t="s">
        <v>280</v>
      </c>
      <c r="O240" s="20" t="s">
        <v>93</v>
      </c>
    </row>
    <row r="241" spans="1:15" ht="63.75">
      <c r="A241" s="19">
        <v>2017</v>
      </c>
      <c r="B241" s="20" t="s">
        <v>116</v>
      </c>
      <c r="C241" s="1" t="s">
        <v>405</v>
      </c>
      <c r="D241" s="19" t="s">
        <v>406</v>
      </c>
      <c r="E241" s="21" t="s">
        <v>107</v>
      </c>
      <c r="F241" s="19" t="s">
        <v>407</v>
      </c>
      <c r="G241" s="22" t="s">
        <v>408</v>
      </c>
      <c r="H241" s="19" t="s">
        <v>94</v>
      </c>
      <c r="I241" s="19" t="s">
        <v>92</v>
      </c>
      <c r="J241" s="19" t="s">
        <v>404</v>
      </c>
      <c r="K241" s="19">
        <v>1450</v>
      </c>
      <c r="L241" s="19">
        <v>1167</v>
      </c>
      <c r="M241" s="23">
        <v>0.13</v>
      </c>
      <c r="N241" s="19" t="s">
        <v>280</v>
      </c>
      <c r="O241" s="20" t="s">
        <v>93</v>
      </c>
    </row>
    <row r="242" spans="1:15" ht="192">
      <c r="A242" s="19">
        <v>2017</v>
      </c>
      <c r="B242" s="20" t="s">
        <v>116</v>
      </c>
      <c r="C242" s="1" t="s">
        <v>409</v>
      </c>
      <c r="D242" s="19" t="s">
        <v>410</v>
      </c>
      <c r="E242" s="21" t="s">
        <v>107</v>
      </c>
      <c r="F242" s="19" t="s">
        <v>411</v>
      </c>
      <c r="G242" s="22" t="s">
        <v>412</v>
      </c>
      <c r="H242" s="19" t="s">
        <v>413</v>
      </c>
      <c r="I242" s="19" t="s">
        <v>92</v>
      </c>
      <c r="J242" s="19" t="s">
        <v>404</v>
      </c>
      <c r="K242" s="19">
        <v>1000</v>
      </c>
      <c r="L242" s="19">
        <v>500</v>
      </c>
      <c r="M242" s="23">
        <v>0.13</v>
      </c>
      <c r="N242" s="19" t="s">
        <v>280</v>
      </c>
      <c r="O242" s="20" t="s">
        <v>65</v>
      </c>
    </row>
    <row r="243" spans="1:15" ht="96">
      <c r="A243" s="19">
        <v>2017</v>
      </c>
      <c r="B243" s="20" t="s">
        <v>116</v>
      </c>
      <c r="C243" s="1" t="s">
        <v>108</v>
      </c>
      <c r="D243" s="19" t="s">
        <v>414</v>
      </c>
      <c r="E243" s="21" t="s">
        <v>107</v>
      </c>
      <c r="F243" s="19" t="s">
        <v>415</v>
      </c>
      <c r="G243" s="22" t="s">
        <v>416</v>
      </c>
      <c r="H243" s="19" t="s">
        <v>417</v>
      </c>
      <c r="I243" s="19" t="s">
        <v>92</v>
      </c>
      <c r="J243" s="19" t="s">
        <v>404</v>
      </c>
      <c r="K243" s="19">
        <v>50</v>
      </c>
      <c r="L243" s="23">
        <v>0</v>
      </c>
      <c r="M243" s="23">
        <v>0</v>
      </c>
      <c r="N243" s="19" t="s">
        <v>280</v>
      </c>
      <c r="O243" s="20" t="s">
        <v>65</v>
      </c>
    </row>
    <row r="244" spans="1:15" ht="96">
      <c r="A244" s="19">
        <v>2017</v>
      </c>
      <c r="B244" s="20" t="s">
        <v>116</v>
      </c>
      <c r="C244" s="1" t="s">
        <v>418</v>
      </c>
      <c r="D244" s="19" t="s">
        <v>419</v>
      </c>
      <c r="E244" s="21" t="s">
        <v>107</v>
      </c>
      <c r="F244" s="19" t="s">
        <v>407</v>
      </c>
      <c r="G244" s="22" t="s">
        <v>408</v>
      </c>
      <c r="H244" s="20" t="s">
        <v>94</v>
      </c>
      <c r="I244" s="19" t="s">
        <v>92</v>
      </c>
      <c r="J244" s="19" t="s">
        <v>404</v>
      </c>
      <c r="K244" s="21">
        <v>12</v>
      </c>
      <c r="L244" s="23">
        <v>0</v>
      </c>
      <c r="M244" s="23">
        <v>0.67</v>
      </c>
      <c r="N244" s="19" t="s">
        <v>280</v>
      </c>
      <c r="O244" s="20" t="s">
        <v>421</v>
      </c>
    </row>
    <row r="245" spans="1:15" ht="84">
      <c r="A245" s="19">
        <v>2017</v>
      </c>
      <c r="B245" s="20" t="s">
        <v>116</v>
      </c>
      <c r="C245" s="12" t="s">
        <v>422</v>
      </c>
      <c r="D245" s="24" t="s">
        <v>423</v>
      </c>
      <c r="E245" s="21" t="s">
        <v>107</v>
      </c>
      <c r="F245" s="19" t="s">
        <v>424</v>
      </c>
      <c r="G245" s="22" t="s">
        <v>425</v>
      </c>
      <c r="H245" s="25" t="s">
        <v>426</v>
      </c>
      <c r="I245" s="25" t="s">
        <v>95</v>
      </c>
      <c r="J245" s="19" t="s">
        <v>404</v>
      </c>
      <c r="K245" s="26">
        <v>20</v>
      </c>
      <c r="L245" s="27">
        <v>0</v>
      </c>
      <c r="M245" s="23">
        <v>1</v>
      </c>
      <c r="N245" s="19" t="s">
        <v>280</v>
      </c>
      <c r="O245" s="20" t="s">
        <v>65</v>
      </c>
    </row>
    <row r="246" spans="1:15" ht="84">
      <c r="A246" s="19">
        <v>2017</v>
      </c>
      <c r="B246" s="20" t="s">
        <v>116</v>
      </c>
      <c r="C246" s="12" t="s">
        <v>427</v>
      </c>
      <c r="D246" s="24" t="s">
        <v>423</v>
      </c>
      <c r="E246" s="21" t="s">
        <v>107</v>
      </c>
      <c r="F246" s="19" t="s">
        <v>428</v>
      </c>
      <c r="G246" s="22" t="s">
        <v>429</v>
      </c>
      <c r="H246" s="25" t="s">
        <v>413</v>
      </c>
      <c r="I246" s="25" t="s">
        <v>95</v>
      </c>
      <c r="J246" s="19" t="s">
        <v>404</v>
      </c>
      <c r="K246" s="155">
        <v>1591</v>
      </c>
      <c r="L246" s="27">
        <v>0</v>
      </c>
      <c r="M246" s="23">
        <v>0.5</v>
      </c>
      <c r="N246" s="19" t="s">
        <v>280</v>
      </c>
      <c r="O246" s="20" t="s">
        <v>65</v>
      </c>
    </row>
    <row r="247" spans="1:15" ht="96">
      <c r="A247" s="19">
        <v>2017</v>
      </c>
      <c r="B247" s="20" t="s">
        <v>116</v>
      </c>
      <c r="C247" s="12" t="s">
        <v>430</v>
      </c>
      <c r="D247" s="24" t="s">
        <v>423</v>
      </c>
      <c r="E247" s="21" t="s">
        <v>107</v>
      </c>
      <c r="F247" s="19" t="s">
        <v>431</v>
      </c>
      <c r="G247" s="22" t="s">
        <v>432</v>
      </c>
      <c r="H247" s="25" t="s">
        <v>413</v>
      </c>
      <c r="I247" s="25" t="s">
        <v>95</v>
      </c>
      <c r="J247" s="19" t="s">
        <v>404</v>
      </c>
      <c r="K247" s="26">
        <v>200</v>
      </c>
      <c r="L247" s="27">
        <v>0</v>
      </c>
      <c r="M247" s="23">
        <v>0.5</v>
      </c>
      <c r="N247" s="19" t="s">
        <v>280</v>
      </c>
      <c r="O247" s="20" t="s">
        <v>65</v>
      </c>
    </row>
    <row r="248" spans="1:15" ht="108">
      <c r="A248" s="19">
        <v>2017</v>
      </c>
      <c r="B248" s="20" t="s">
        <v>116</v>
      </c>
      <c r="C248" s="12" t="s">
        <v>433</v>
      </c>
      <c r="D248" s="24" t="s">
        <v>423</v>
      </c>
      <c r="E248" s="21" t="s">
        <v>107</v>
      </c>
      <c r="F248" s="19" t="s">
        <v>434</v>
      </c>
      <c r="G248" s="22" t="s">
        <v>403</v>
      </c>
      <c r="H248" s="25" t="s">
        <v>435</v>
      </c>
      <c r="I248" s="25" t="s">
        <v>97</v>
      </c>
      <c r="J248" s="19" t="s">
        <v>404</v>
      </c>
      <c r="K248" s="26">
        <v>200</v>
      </c>
      <c r="L248" s="27">
        <v>0</v>
      </c>
      <c r="M248" s="23">
        <v>1</v>
      </c>
      <c r="N248" s="19" t="s">
        <v>280</v>
      </c>
      <c r="O248" s="20" t="s">
        <v>65</v>
      </c>
    </row>
    <row r="249" spans="1:15" ht="144.75">
      <c r="A249" s="19">
        <v>2017</v>
      </c>
      <c r="B249" s="20" t="s">
        <v>116</v>
      </c>
      <c r="C249" s="156" t="s">
        <v>436</v>
      </c>
      <c r="D249" s="24" t="s">
        <v>423</v>
      </c>
      <c r="E249" s="21" t="s">
        <v>107</v>
      </c>
      <c r="F249" s="19" t="s">
        <v>437</v>
      </c>
      <c r="G249" s="22" t="s">
        <v>403</v>
      </c>
      <c r="H249" s="25" t="s">
        <v>438</v>
      </c>
      <c r="I249" s="25" t="s">
        <v>95</v>
      </c>
      <c r="J249" s="19" t="s">
        <v>404</v>
      </c>
      <c r="K249" s="26">
        <v>170</v>
      </c>
      <c r="L249" s="27">
        <v>0</v>
      </c>
      <c r="M249" s="23">
        <v>1</v>
      </c>
      <c r="N249" s="19" t="s">
        <v>280</v>
      </c>
      <c r="O249" s="20" t="s">
        <v>65</v>
      </c>
    </row>
    <row r="250" spans="1:15" ht="23.25">
      <c r="A250" s="343" t="s">
        <v>539</v>
      </c>
      <c r="B250" s="343"/>
      <c r="C250" s="343"/>
      <c r="D250" s="343"/>
      <c r="E250" s="343"/>
      <c r="F250" s="343"/>
      <c r="G250" s="343"/>
      <c r="H250" s="343"/>
      <c r="I250" s="343"/>
      <c r="J250" s="343"/>
      <c r="K250" s="343"/>
      <c r="L250" s="343"/>
      <c r="M250" s="343"/>
      <c r="N250" s="343"/>
      <c r="O250" s="343"/>
    </row>
    <row r="251" spans="1:15" ht="342">
      <c r="A251" s="1">
        <v>2017</v>
      </c>
      <c r="B251" s="1" t="s">
        <v>50</v>
      </c>
      <c r="C251" s="172" t="s">
        <v>452</v>
      </c>
      <c r="D251" s="173" t="s">
        <v>453</v>
      </c>
      <c r="E251" s="1" t="s">
        <v>454</v>
      </c>
      <c r="F251" s="1" t="s">
        <v>455</v>
      </c>
      <c r="G251" s="1" t="s">
        <v>456</v>
      </c>
      <c r="H251" s="1" t="s">
        <v>457</v>
      </c>
      <c r="I251" s="1" t="s">
        <v>384</v>
      </c>
      <c r="J251" s="1" t="s">
        <v>458</v>
      </c>
      <c r="K251" s="174" t="s">
        <v>459</v>
      </c>
      <c r="L251" s="174" t="s">
        <v>460</v>
      </c>
      <c r="M251" s="175" t="s">
        <v>461</v>
      </c>
      <c r="N251" s="176" t="s">
        <v>462</v>
      </c>
      <c r="O251" s="1" t="s">
        <v>463</v>
      </c>
    </row>
    <row r="252" spans="1:15" ht="342">
      <c r="A252" s="1">
        <v>2017</v>
      </c>
      <c r="B252" s="1" t="s">
        <v>387</v>
      </c>
      <c r="C252" s="172" t="s">
        <v>452</v>
      </c>
      <c r="D252" s="173" t="s">
        <v>453</v>
      </c>
      <c r="E252" s="1" t="s">
        <v>454</v>
      </c>
      <c r="F252" s="1" t="s">
        <v>455</v>
      </c>
      <c r="G252" s="1" t="s">
        <v>456</v>
      </c>
      <c r="H252" s="1" t="s">
        <v>457</v>
      </c>
      <c r="I252" s="1" t="s">
        <v>384</v>
      </c>
      <c r="J252" s="1" t="s">
        <v>458</v>
      </c>
      <c r="K252" s="177">
        <v>1020</v>
      </c>
      <c r="L252" s="176" t="s">
        <v>464</v>
      </c>
      <c r="M252" s="175" t="s">
        <v>465</v>
      </c>
      <c r="N252" s="176" t="s">
        <v>462</v>
      </c>
      <c r="O252" s="1" t="s">
        <v>463</v>
      </c>
    </row>
    <row r="253" spans="1:15" ht="342">
      <c r="A253" s="1">
        <v>2017</v>
      </c>
      <c r="B253" s="1" t="s">
        <v>390</v>
      </c>
      <c r="C253" s="172" t="s">
        <v>452</v>
      </c>
      <c r="D253" s="173" t="s">
        <v>453</v>
      </c>
      <c r="E253" s="1" t="s">
        <v>454</v>
      </c>
      <c r="F253" s="1" t="s">
        <v>455</v>
      </c>
      <c r="G253" s="1" t="s">
        <v>456</v>
      </c>
      <c r="H253" s="1" t="s">
        <v>457</v>
      </c>
      <c r="I253" s="1" t="s">
        <v>384</v>
      </c>
      <c r="J253" s="1" t="s">
        <v>458</v>
      </c>
      <c r="K253" s="177">
        <v>1385</v>
      </c>
      <c r="L253" s="176" t="s">
        <v>466</v>
      </c>
      <c r="M253" s="175" t="s">
        <v>467</v>
      </c>
      <c r="N253" s="176" t="s">
        <v>462</v>
      </c>
      <c r="O253" s="1" t="s">
        <v>463</v>
      </c>
    </row>
    <row r="254" spans="1:15" ht="342">
      <c r="A254" s="1">
        <v>2017</v>
      </c>
      <c r="B254" s="1" t="s">
        <v>468</v>
      </c>
      <c r="C254" s="172" t="s">
        <v>452</v>
      </c>
      <c r="D254" s="173" t="s">
        <v>453</v>
      </c>
      <c r="E254" s="1" t="s">
        <v>454</v>
      </c>
      <c r="F254" s="1" t="s">
        <v>455</v>
      </c>
      <c r="G254" s="1" t="s">
        <v>456</v>
      </c>
      <c r="H254" s="1" t="s">
        <v>457</v>
      </c>
      <c r="I254" s="1" t="s">
        <v>384</v>
      </c>
      <c r="J254" s="1" t="s">
        <v>458</v>
      </c>
      <c r="K254" s="177">
        <v>1682</v>
      </c>
      <c r="L254" s="176" t="s">
        <v>469</v>
      </c>
      <c r="M254" s="175" t="s">
        <v>470</v>
      </c>
      <c r="N254" s="176" t="s">
        <v>462</v>
      </c>
      <c r="O254" s="1" t="s">
        <v>463</v>
      </c>
    </row>
    <row r="255" spans="1:15" ht="23.25">
      <c r="A255" s="358" t="s">
        <v>471</v>
      </c>
      <c r="B255" s="359"/>
      <c r="C255" s="359"/>
      <c r="D255" s="359"/>
      <c r="E255" s="359"/>
      <c r="F255" s="359"/>
      <c r="G255" s="359"/>
      <c r="H255" s="359"/>
      <c r="I255" s="359"/>
      <c r="J255" s="359"/>
      <c r="K255" s="359"/>
      <c r="L255" s="359"/>
      <c r="M255" s="359"/>
      <c r="N255" s="359"/>
      <c r="O255" s="359"/>
    </row>
    <row r="256" spans="1:15" ht="72">
      <c r="A256" s="162">
        <v>2017</v>
      </c>
      <c r="B256" s="162" t="s">
        <v>188</v>
      </c>
      <c r="C256" s="162" t="s">
        <v>486</v>
      </c>
      <c r="D256" s="162" t="s">
        <v>487</v>
      </c>
      <c r="E256" s="162" t="s">
        <v>53</v>
      </c>
      <c r="F256" s="162" t="s">
        <v>488</v>
      </c>
      <c r="G256" s="178" t="s">
        <v>489</v>
      </c>
      <c r="H256" s="162" t="s">
        <v>490</v>
      </c>
      <c r="I256" s="162" t="s">
        <v>384</v>
      </c>
      <c r="J256" s="162">
        <v>80</v>
      </c>
      <c r="K256" s="162">
        <v>22</v>
      </c>
      <c r="L256" s="162" t="s">
        <v>491</v>
      </c>
      <c r="M256" s="179">
        <v>0.275</v>
      </c>
      <c r="N256" s="162" t="s">
        <v>105</v>
      </c>
      <c r="O256" s="162" t="s">
        <v>492</v>
      </c>
    </row>
    <row r="257" spans="1:15" ht="72">
      <c r="A257" s="162">
        <v>2017</v>
      </c>
      <c r="B257" s="162" t="s">
        <v>99</v>
      </c>
      <c r="C257" s="162" t="s">
        <v>486</v>
      </c>
      <c r="D257" s="162" t="s">
        <v>487</v>
      </c>
      <c r="E257" s="162" t="s">
        <v>53</v>
      </c>
      <c r="F257" s="162" t="s">
        <v>488</v>
      </c>
      <c r="G257" s="178" t="s">
        <v>489</v>
      </c>
      <c r="H257" s="162" t="s">
        <v>490</v>
      </c>
      <c r="I257" s="162" t="s">
        <v>384</v>
      </c>
      <c r="J257" s="162">
        <v>80</v>
      </c>
      <c r="K257" s="162">
        <v>21</v>
      </c>
      <c r="L257" s="162" t="s">
        <v>491</v>
      </c>
      <c r="M257" s="179">
        <v>0.2625</v>
      </c>
      <c r="N257" s="162" t="s">
        <v>105</v>
      </c>
      <c r="O257" s="162" t="s">
        <v>492</v>
      </c>
    </row>
    <row r="258" spans="1:15" ht="72">
      <c r="A258" s="195">
        <v>2017</v>
      </c>
      <c r="B258" s="195" t="s">
        <v>119</v>
      </c>
      <c r="C258" s="195" t="s">
        <v>486</v>
      </c>
      <c r="D258" s="195" t="s">
        <v>487</v>
      </c>
      <c r="E258" s="195" t="s">
        <v>53</v>
      </c>
      <c r="F258" s="195" t="s">
        <v>488</v>
      </c>
      <c r="G258" s="196" t="s">
        <v>489</v>
      </c>
      <c r="H258" s="195" t="s">
        <v>490</v>
      </c>
      <c r="I258" s="195" t="s">
        <v>384</v>
      </c>
      <c r="J258" s="195">
        <v>80</v>
      </c>
      <c r="K258" s="197">
        <v>19</v>
      </c>
      <c r="L258" s="195" t="s">
        <v>491</v>
      </c>
      <c r="M258" s="198">
        <v>0.2375</v>
      </c>
      <c r="N258" s="195" t="s">
        <v>105</v>
      </c>
      <c r="O258" s="195" t="s">
        <v>492</v>
      </c>
    </row>
    <row r="259" spans="1:15" ht="72">
      <c r="A259" s="162">
        <v>2017</v>
      </c>
      <c r="B259" s="162" t="s">
        <v>542</v>
      </c>
      <c r="C259" s="162" t="s">
        <v>486</v>
      </c>
      <c r="D259" s="162" t="s">
        <v>487</v>
      </c>
      <c r="E259" s="162" t="s">
        <v>53</v>
      </c>
      <c r="F259" s="162" t="s">
        <v>488</v>
      </c>
      <c r="G259" s="178" t="s">
        <v>489</v>
      </c>
      <c r="H259" s="162" t="s">
        <v>490</v>
      </c>
      <c r="I259" s="162" t="s">
        <v>384</v>
      </c>
      <c r="J259" s="162">
        <v>80</v>
      </c>
      <c r="K259" s="180">
        <v>80</v>
      </c>
      <c r="L259" s="162" t="s">
        <v>491</v>
      </c>
      <c r="M259" s="179">
        <v>1</v>
      </c>
      <c r="N259" s="162" t="s">
        <v>105</v>
      </c>
      <c r="O259" s="162" t="s">
        <v>492</v>
      </c>
    </row>
    <row r="260" spans="1:15" ht="342">
      <c r="A260" s="1">
        <v>2017</v>
      </c>
      <c r="B260" s="1" t="s">
        <v>468</v>
      </c>
      <c r="C260" s="172" t="s">
        <v>452</v>
      </c>
      <c r="D260" s="173" t="s">
        <v>453</v>
      </c>
      <c r="E260" s="1" t="s">
        <v>454</v>
      </c>
      <c r="F260" s="1" t="s">
        <v>455</v>
      </c>
      <c r="G260" s="1" t="s">
        <v>456</v>
      </c>
      <c r="H260" s="1" t="s">
        <v>457</v>
      </c>
      <c r="I260" s="1" t="s">
        <v>384</v>
      </c>
      <c r="J260" s="1" t="s">
        <v>458</v>
      </c>
      <c r="K260" s="177">
        <v>1682</v>
      </c>
      <c r="L260" s="176" t="s">
        <v>469</v>
      </c>
      <c r="M260" s="175" t="s">
        <v>470</v>
      </c>
      <c r="N260" s="176" t="s">
        <v>462</v>
      </c>
      <c r="O260" s="1" t="s">
        <v>463</v>
      </c>
    </row>
    <row r="261" spans="1:15" ht="23.25">
      <c r="A261" s="361" t="s">
        <v>493</v>
      </c>
      <c r="B261" s="362"/>
      <c r="C261" s="362"/>
      <c r="D261" s="362"/>
      <c r="E261" s="362"/>
      <c r="F261" s="362"/>
      <c r="G261" s="362"/>
      <c r="H261" s="362"/>
      <c r="I261" s="362"/>
      <c r="J261" s="362"/>
      <c r="K261" s="362"/>
      <c r="L261" s="362"/>
      <c r="M261" s="362"/>
      <c r="N261" s="362"/>
      <c r="O261" s="363"/>
    </row>
    <row r="262" spans="1:15" ht="84.75" customHeight="1">
      <c r="A262" s="346">
        <v>2017</v>
      </c>
      <c r="B262" s="346" t="s">
        <v>50</v>
      </c>
      <c r="C262" s="349" t="s">
        <v>494</v>
      </c>
      <c r="D262" s="181" t="s">
        <v>495</v>
      </c>
      <c r="E262" s="181" t="s">
        <v>496</v>
      </c>
      <c r="F262" s="181" t="s">
        <v>497</v>
      </c>
      <c r="G262" s="181" t="s">
        <v>498</v>
      </c>
      <c r="H262" s="181" t="s">
        <v>499</v>
      </c>
      <c r="I262" s="181" t="s">
        <v>384</v>
      </c>
      <c r="J262" s="181" t="s">
        <v>500</v>
      </c>
      <c r="K262" s="181" t="s">
        <v>500</v>
      </c>
      <c r="L262" s="181" t="s">
        <v>500</v>
      </c>
      <c r="M262" s="183">
        <v>0.26</v>
      </c>
      <c r="N262" s="181" t="s">
        <v>45</v>
      </c>
      <c r="O262" s="181" t="s">
        <v>501</v>
      </c>
    </row>
    <row r="263" spans="1:15" ht="84.75" customHeight="1">
      <c r="A263" s="347"/>
      <c r="B263" s="347"/>
      <c r="C263" s="350"/>
      <c r="D263" s="181" t="s">
        <v>502</v>
      </c>
      <c r="E263" s="181" t="s">
        <v>503</v>
      </c>
      <c r="F263" s="181" t="s">
        <v>504</v>
      </c>
      <c r="G263" s="181" t="s">
        <v>505</v>
      </c>
      <c r="H263" s="181" t="s">
        <v>506</v>
      </c>
      <c r="I263" s="181" t="s">
        <v>384</v>
      </c>
      <c r="J263" s="181" t="s">
        <v>507</v>
      </c>
      <c r="K263" s="181" t="s">
        <v>507</v>
      </c>
      <c r="L263" s="181" t="s">
        <v>507</v>
      </c>
      <c r="M263" s="182">
        <v>0.2464</v>
      </c>
      <c r="N263" s="181" t="s">
        <v>45</v>
      </c>
      <c r="O263" s="181" t="s">
        <v>501</v>
      </c>
    </row>
    <row r="264" spans="1:15" ht="84.75" customHeight="1">
      <c r="A264" s="348"/>
      <c r="B264" s="348"/>
      <c r="C264" s="351"/>
      <c r="D264" s="181" t="s">
        <v>508</v>
      </c>
      <c r="E264" s="181" t="s">
        <v>509</v>
      </c>
      <c r="F264" s="181" t="s">
        <v>510</v>
      </c>
      <c r="G264" s="181" t="s">
        <v>511</v>
      </c>
      <c r="H264" s="181" t="s">
        <v>512</v>
      </c>
      <c r="I264" s="181" t="s">
        <v>384</v>
      </c>
      <c r="J264" s="181" t="s">
        <v>513</v>
      </c>
      <c r="K264" s="181" t="s">
        <v>513</v>
      </c>
      <c r="L264" s="181" t="s">
        <v>513</v>
      </c>
      <c r="M264" s="183">
        <v>0</v>
      </c>
      <c r="N264" s="181" t="s">
        <v>47</v>
      </c>
      <c r="O264" s="181" t="s">
        <v>514</v>
      </c>
    </row>
    <row r="265" spans="1:15" ht="84.75" customHeight="1">
      <c r="A265" s="346">
        <v>2017</v>
      </c>
      <c r="B265" s="346" t="s">
        <v>239</v>
      </c>
      <c r="C265" s="349" t="s">
        <v>494</v>
      </c>
      <c r="D265" s="181" t="s">
        <v>495</v>
      </c>
      <c r="E265" s="181" t="s">
        <v>496</v>
      </c>
      <c r="F265" s="181" t="s">
        <v>497</v>
      </c>
      <c r="G265" s="181" t="s">
        <v>498</v>
      </c>
      <c r="H265" s="181" t="s">
        <v>499</v>
      </c>
      <c r="I265" s="181" t="s">
        <v>384</v>
      </c>
      <c r="J265" s="181" t="s">
        <v>500</v>
      </c>
      <c r="K265" s="181" t="s">
        <v>500</v>
      </c>
      <c r="L265" s="181" t="s">
        <v>500</v>
      </c>
      <c r="M265" s="183">
        <v>0.3</v>
      </c>
      <c r="N265" s="181" t="s">
        <v>45</v>
      </c>
      <c r="O265" s="181" t="s">
        <v>501</v>
      </c>
    </row>
    <row r="266" spans="1:15" ht="117.75" customHeight="1">
      <c r="A266" s="347"/>
      <c r="B266" s="347"/>
      <c r="C266" s="350"/>
      <c r="D266" s="181" t="s">
        <v>502</v>
      </c>
      <c r="E266" s="181" t="s">
        <v>503</v>
      </c>
      <c r="F266" s="181" t="s">
        <v>504</v>
      </c>
      <c r="G266" s="181" t="s">
        <v>505</v>
      </c>
      <c r="H266" s="181" t="s">
        <v>506</v>
      </c>
      <c r="I266" s="181" t="s">
        <v>384</v>
      </c>
      <c r="J266" s="181" t="s">
        <v>507</v>
      </c>
      <c r="K266" s="181" t="s">
        <v>507</v>
      </c>
      <c r="L266" s="181" t="s">
        <v>507</v>
      </c>
      <c r="M266" s="183">
        <v>0.2834</v>
      </c>
      <c r="N266" s="181" t="s">
        <v>45</v>
      </c>
      <c r="O266" s="181" t="s">
        <v>501</v>
      </c>
    </row>
    <row r="267" spans="1:15" ht="117.75" customHeight="1">
      <c r="A267" s="348"/>
      <c r="B267" s="348"/>
      <c r="C267" s="351"/>
      <c r="D267" s="181" t="s">
        <v>508</v>
      </c>
      <c r="E267" s="181" t="s">
        <v>509</v>
      </c>
      <c r="F267" s="181" t="s">
        <v>510</v>
      </c>
      <c r="G267" s="181" t="s">
        <v>511</v>
      </c>
      <c r="H267" s="181" t="s">
        <v>512</v>
      </c>
      <c r="I267" s="181" t="s">
        <v>384</v>
      </c>
      <c r="J267" s="181" t="s">
        <v>513</v>
      </c>
      <c r="K267" s="181" t="s">
        <v>513</v>
      </c>
      <c r="L267" s="181" t="s">
        <v>513</v>
      </c>
      <c r="M267" s="183">
        <v>0</v>
      </c>
      <c r="N267" s="181" t="s">
        <v>47</v>
      </c>
      <c r="O267" s="181" t="s">
        <v>514</v>
      </c>
    </row>
    <row r="268" spans="1:15" ht="84.75" customHeight="1">
      <c r="A268" s="346">
        <v>2017</v>
      </c>
      <c r="B268" s="346" t="s">
        <v>390</v>
      </c>
      <c r="C268" s="349" t="s">
        <v>494</v>
      </c>
      <c r="D268" s="181" t="s">
        <v>495</v>
      </c>
      <c r="E268" s="181" t="s">
        <v>496</v>
      </c>
      <c r="F268" s="181" t="s">
        <v>497</v>
      </c>
      <c r="G268" s="181" t="s">
        <v>498</v>
      </c>
      <c r="H268" s="181" t="s">
        <v>499</v>
      </c>
      <c r="I268" s="181" t="s">
        <v>384</v>
      </c>
      <c r="J268" s="181" t="s">
        <v>500</v>
      </c>
      <c r="K268" s="181" t="s">
        <v>500</v>
      </c>
      <c r="L268" s="181" t="s">
        <v>500</v>
      </c>
      <c r="M268" s="182">
        <v>0.578</v>
      </c>
      <c r="N268" s="181" t="s">
        <v>45</v>
      </c>
      <c r="O268" s="181" t="s">
        <v>501</v>
      </c>
    </row>
    <row r="269" spans="1:15" ht="117.75" customHeight="1">
      <c r="A269" s="347"/>
      <c r="B269" s="347"/>
      <c r="C269" s="350"/>
      <c r="D269" s="181" t="s">
        <v>502</v>
      </c>
      <c r="E269" s="181" t="s">
        <v>503</v>
      </c>
      <c r="F269" s="181" t="s">
        <v>504</v>
      </c>
      <c r="G269" s="181" t="s">
        <v>505</v>
      </c>
      <c r="H269" s="181" t="s">
        <v>506</v>
      </c>
      <c r="I269" s="181" t="s">
        <v>384</v>
      </c>
      <c r="J269" s="181" t="s">
        <v>507</v>
      </c>
      <c r="K269" s="181" t="s">
        <v>507</v>
      </c>
      <c r="L269" s="181" t="s">
        <v>507</v>
      </c>
      <c r="M269" s="182">
        <v>0.7785</v>
      </c>
      <c r="N269" s="181" t="s">
        <v>45</v>
      </c>
      <c r="O269" s="181" t="s">
        <v>501</v>
      </c>
    </row>
    <row r="270" spans="1:15" ht="117.75" customHeight="1">
      <c r="A270" s="348"/>
      <c r="B270" s="348"/>
      <c r="C270" s="351"/>
      <c r="D270" s="181" t="s">
        <v>508</v>
      </c>
      <c r="E270" s="181" t="s">
        <v>509</v>
      </c>
      <c r="F270" s="181" t="s">
        <v>510</v>
      </c>
      <c r="G270" s="181" t="s">
        <v>511</v>
      </c>
      <c r="H270" s="181" t="s">
        <v>512</v>
      </c>
      <c r="I270" s="181" t="s">
        <v>384</v>
      </c>
      <c r="J270" s="181" t="s">
        <v>513</v>
      </c>
      <c r="K270" s="181" t="s">
        <v>513</v>
      </c>
      <c r="L270" s="181" t="s">
        <v>513</v>
      </c>
      <c r="M270" s="183">
        <v>0.3421</v>
      </c>
      <c r="N270" s="181" t="s">
        <v>45</v>
      </c>
      <c r="O270" s="181" t="s">
        <v>514</v>
      </c>
    </row>
    <row r="271" spans="1:15" ht="84.75" customHeight="1">
      <c r="A271" s="346">
        <v>2017</v>
      </c>
      <c r="B271" s="346" t="s">
        <v>468</v>
      </c>
      <c r="C271" s="349" t="s">
        <v>494</v>
      </c>
      <c r="D271" s="181" t="s">
        <v>495</v>
      </c>
      <c r="E271" s="181" t="s">
        <v>496</v>
      </c>
      <c r="F271" s="181" t="s">
        <v>497</v>
      </c>
      <c r="G271" s="181" t="s">
        <v>498</v>
      </c>
      <c r="H271" s="181" t="s">
        <v>499</v>
      </c>
      <c r="I271" s="181" t="s">
        <v>384</v>
      </c>
      <c r="J271" s="181">
        <v>280.905</v>
      </c>
      <c r="K271" s="181">
        <v>281</v>
      </c>
      <c r="L271" s="181">
        <v>0</v>
      </c>
      <c r="M271" s="182">
        <v>0.9998</v>
      </c>
      <c r="N271" s="181" t="s">
        <v>45</v>
      </c>
      <c r="O271" s="181" t="s">
        <v>501</v>
      </c>
    </row>
    <row r="272" spans="1:15" ht="117.75" customHeight="1">
      <c r="A272" s="347"/>
      <c r="B272" s="347"/>
      <c r="C272" s="350"/>
      <c r="D272" s="181" t="s">
        <v>502</v>
      </c>
      <c r="E272" s="181" t="s">
        <v>503</v>
      </c>
      <c r="F272" s="181" t="s">
        <v>504</v>
      </c>
      <c r="G272" s="181" t="s">
        <v>505</v>
      </c>
      <c r="H272" s="181" t="s">
        <v>506</v>
      </c>
      <c r="I272" s="181" t="s">
        <v>384</v>
      </c>
      <c r="J272" s="181">
        <v>730</v>
      </c>
      <c r="K272" s="181">
        <v>1600</v>
      </c>
      <c r="L272" s="181">
        <v>0</v>
      </c>
      <c r="M272" s="182">
        <v>0.45625</v>
      </c>
      <c r="N272" s="181" t="s">
        <v>45</v>
      </c>
      <c r="O272" s="181" t="s">
        <v>501</v>
      </c>
    </row>
    <row r="273" spans="1:15" ht="117.75" customHeight="1">
      <c r="A273" s="348"/>
      <c r="B273" s="348"/>
      <c r="C273" s="351"/>
      <c r="D273" s="181" t="s">
        <v>508</v>
      </c>
      <c r="E273" s="181" t="s">
        <v>509</v>
      </c>
      <c r="F273" s="181" t="s">
        <v>510</v>
      </c>
      <c r="G273" s="181" t="s">
        <v>511</v>
      </c>
      <c r="H273" s="181" t="s">
        <v>512</v>
      </c>
      <c r="I273" s="181" t="s">
        <v>384</v>
      </c>
      <c r="J273" s="181">
        <v>135.79</v>
      </c>
      <c r="K273" s="202">
        <v>1000</v>
      </c>
      <c r="L273" s="181">
        <v>0</v>
      </c>
      <c r="M273" s="183">
        <v>0.13549</v>
      </c>
      <c r="N273" s="181" t="s">
        <v>45</v>
      </c>
      <c r="O273" s="181" t="s">
        <v>514</v>
      </c>
    </row>
    <row r="274" spans="1:15" ht="23.25">
      <c r="A274" s="343" t="s">
        <v>515</v>
      </c>
      <c r="B274" s="343"/>
      <c r="C274" s="343"/>
      <c r="D274" s="343"/>
      <c r="E274" s="343"/>
      <c r="F274" s="343"/>
      <c r="G274" s="343"/>
      <c r="H274" s="343"/>
      <c r="I274" s="343"/>
      <c r="J274" s="343"/>
      <c r="K274" s="343"/>
      <c r="L274" s="343"/>
      <c r="M274" s="343"/>
      <c r="N274" s="343"/>
      <c r="O274" s="343"/>
    </row>
    <row r="275" ht="15">
      <c r="A275" s="3" t="s">
        <v>439</v>
      </c>
    </row>
    <row r="276" spans="1:5" ht="15">
      <c r="A276" s="342" t="s">
        <v>541</v>
      </c>
      <c r="B276" s="342"/>
      <c r="C276" s="342"/>
      <c r="D276" s="342"/>
      <c r="E276" s="342"/>
    </row>
    <row r="277" spans="1:4" ht="15">
      <c r="A277" s="342" t="s">
        <v>562</v>
      </c>
      <c r="B277" s="342"/>
      <c r="C277" s="342"/>
      <c r="D277" s="342"/>
    </row>
  </sheetData>
  <sheetProtection/>
  <mergeCells count="27">
    <mergeCell ref="B268:B270"/>
    <mergeCell ref="C268:C270"/>
    <mergeCell ref="A271:A273"/>
    <mergeCell ref="B271:B273"/>
    <mergeCell ref="C271:C273"/>
    <mergeCell ref="A79:O79"/>
    <mergeCell ref="A261:O261"/>
    <mergeCell ref="E11:K11"/>
    <mergeCell ref="A7:O7"/>
    <mergeCell ref="A8:O8"/>
    <mergeCell ref="A9:O9"/>
    <mergeCell ref="A46:Q46"/>
    <mergeCell ref="A274:O274"/>
    <mergeCell ref="C262:C264"/>
    <mergeCell ref="A265:A267"/>
    <mergeCell ref="A167:O167"/>
    <mergeCell ref="A255:O255"/>
    <mergeCell ref="A276:E276"/>
    <mergeCell ref="A277:D277"/>
    <mergeCell ref="A250:O250"/>
    <mergeCell ref="A209:O209"/>
    <mergeCell ref="A204:O204"/>
    <mergeCell ref="A262:A264"/>
    <mergeCell ref="B265:B267"/>
    <mergeCell ref="C265:C267"/>
    <mergeCell ref="A268:A270"/>
    <mergeCell ref="B262:B264"/>
  </mergeCells>
  <printOptions/>
  <pageMargins left="0.7" right="0.7" top="0.75" bottom="0.75" header="0.3" footer="0.3"/>
  <pageSetup horizontalDpi="300" verticalDpi="300" orientation="portrait" paperSize="9" scale="22" r:id="rId4"/>
  <rowBreaks count="1" manualBreakCount="1">
    <brk id="143" max="16" man="1"/>
  </rowBreaks>
  <drawing r:id="rId3"/>
  <legacyDrawing r:id="rId2"/>
</worksheet>
</file>

<file path=xl/worksheets/sheet3.xml><?xml version="1.0" encoding="utf-8"?>
<worksheet xmlns="http://schemas.openxmlformats.org/spreadsheetml/2006/main" xmlns:r="http://schemas.openxmlformats.org/officeDocument/2006/relationships">
  <dimension ref="A7:U230"/>
  <sheetViews>
    <sheetView zoomScale="50" zoomScaleNormal="50" zoomScalePageLayoutView="0" workbookViewId="0" topLeftCell="A223">
      <selection activeCell="G234" sqref="G234"/>
    </sheetView>
  </sheetViews>
  <sheetFormatPr defaultColWidth="11.421875" defaultRowHeight="15"/>
  <cols>
    <col min="2" max="2" width="21.421875" style="0" customWidth="1"/>
    <col min="3" max="3" width="30.7109375" style="0" customWidth="1"/>
    <col min="4" max="4" width="29.8515625" style="0" customWidth="1"/>
    <col min="5" max="5" width="27.00390625" style="0" customWidth="1"/>
    <col min="6" max="6" width="30.00390625" style="0" customWidth="1"/>
    <col min="7" max="7" width="19.57421875" style="0" customWidth="1"/>
    <col min="8" max="8" width="20.57421875" style="0" customWidth="1"/>
    <col min="9" max="9" width="19.7109375" style="0" customWidth="1"/>
    <col min="10" max="10" width="17.28125" style="0" customWidth="1"/>
    <col min="13" max="13" width="25.00390625" style="0" customWidth="1"/>
    <col min="14" max="14" width="34.57421875" style="0" customWidth="1"/>
    <col min="15" max="15" width="42.140625" style="157" customWidth="1"/>
  </cols>
  <sheetData>
    <row r="1" ht="15"/>
    <row r="2" ht="15"/>
    <row r="3" ht="15"/>
    <row r="4" ht="15"/>
    <row r="5" ht="15"/>
    <row r="6" ht="15"/>
    <row r="7" spans="1:15" ht="15">
      <c r="A7" s="353" t="s">
        <v>16</v>
      </c>
      <c r="B7" s="353"/>
      <c r="C7" s="353"/>
      <c r="D7" s="353"/>
      <c r="E7" s="353"/>
      <c r="F7" s="353"/>
      <c r="G7" s="353"/>
      <c r="H7" s="353"/>
      <c r="I7" s="353"/>
      <c r="J7" s="353"/>
      <c r="K7" s="353"/>
      <c r="L7" s="353"/>
      <c r="M7" s="353"/>
      <c r="N7" s="353"/>
      <c r="O7" s="353"/>
    </row>
    <row r="8" spans="1:15" ht="15">
      <c r="A8" s="354" t="s">
        <v>17</v>
      </c>
      <c r="B8" s="354"/>
      <c r="C8" s="354"/>
      <c r="D8" s="354"/>
      <c r="E8" s="354"/>
      <c r="F8" s="354"/>
      <c r="G8" s="354"/>
      <c r="H8" s="354"/>
      <c r="I8" s="354"/>
      <c r="J8" s="354"/>
      <c r="K8" s="354"/>
      <c r="L8" s="354"/>
      <c r="M8" s="354"/>
      <c r="N8" s="354"/>
      <c r="O8" s="354"/>
    </row>
    <row r="9" spans="1:15" ht="15">
      <c r="A9" s="353" t="s">
        <v>18</v>
      </c>
      <c r="B9" s="353"/>
      <c r="C9" s="353"/>
      <c r="D9" s="353"/>
      <c r="E9" s="353"/>
      <c r="F9" s="353"/>
      <c r="G9" s="353"/>
      <c r="H9" s="353"/>
      <c r="I9" s="353"/>
      <c r="J9" s="353"/>
      <c r="K9" s="353"/>
      <c r="L9" s="353"/>
      <c r="M9" s="353"/>
      <c r="N9" s="353"/>
      <c r="O9" s="353"/>
    </row>
    <row r="12" spans="1:15" ht="15.75">
      <c r="A12" s="352" t="s">
        <v>15</v>
      </c>
      <c r="B12" s="352"/>
      <c r="C12" s="352"/>
      <c r="D12" s="352"/>
      <c r="E12" s="352"/>
      <c r="F12" s="352"/>
      <c r="G12" s="352"/>
      <c r="H12" s="352"/>
      <c r="I12" s="352"/>
      <c r="J12" s="352"/>
      <c r="K12" s="352"/>
      <c r="L12" s="352"/>
      <c r="M12" s="352"/>
      <c r="N12" s="352"/>
      <c r="O12" s="352"/>
    </row>
    <row r="14" spans="1:15" ht="119.25" customHeight="1">
      <c r="A14" s="5" t="s">
        <v>0</v>
      </c>
      <c r="B14" s="6" t="s">
        <v>1</v>
      </c>
      <c r="C14" s="6" t="s">
        <v>2</v>
      </c>
      <c r="D14" s="6" t="s">
        <v>3</v>
      </c>
      <c r="E14" s="6" t="s">
        <v>4</v>
      </c>
      <c r="F14" s="6" t="s">
        <v>5</v>
      </c>
      <c r="G14" s="7" t="s">
        <v>6</v>
      </c>
      <c r="H14" s="6" t="s">
        <v>7</v>
      </c>
      <c r="I14" s="6" t="s">
        <v>8</v>
      </c>
      <c r="J14" s="6" t="s">
        <v>9</v>
      </c>
      <c r="K14" s="6" t="s">
        <v>10</v>
      </c>
      <c r="L14" s="6" t="s">
        <v>11</v>
      </c>
      <c r="M14" s="6" t="s">
        <v>12</v>
      </c>
      <c r="N14" s="6" t="s">
        <v>13</v>
      </c>
      <c r="O14" s="6" t="s">
        <v>14</v>
      </c>
    </row>
    <row r="15" spans="1:15" ht="199.5" customHeight="1">
      <c r="A15" s="1">
        <v>2016</v>
      </c>
      <c r="B15" s="1" t="s">
        <v>48</v>
      </c>
      <c r="C15" s="1" t="s">
        <v>100</v>
      </c>
      <c r="D15" s="1" t="s">
        <v>101</v>
      </c>
      <c r="E15" s="1" t="s">
        <v>61</v>
      </c>
      <c r="F15" s="1" t="s">
        <v>102</v>
      </c>
      <c r="G15" s="2" t="s">
        <v>120</v>
      </c>
      <c r="H15" s="1" t="s">
        <v>121</v>
      </c>
      <c r="I15" s="1" t="s">
        <v>46</v>
      </c>
      <c r="J15" s="28">
        <v>42705</v>
      </c>
      <c r="K15" s="1">
        <v>600</v>
      </c>
      <c r="L15" s="1" t="s">
        <v>103</v>
      </c>
      <c r="M15" s="8">
        <f>138/600*100</f>
        <v>23</v>
      </c>
      <c r="N15" s="1" t="s">
        <v>47</v>
      </c>
      <c r="O15" s="1" t="s">
        <v>104</v>
      </c>
    </row>
    <row r="16" spans="1:17" ht="199.5" customHeight="1">
      <c r="A16" s="1">
        <v>2016</v>
      </c>
      <c r="B16" s="1" t="s">
        <v>49</v>
      </c>
      <c r="C16" s="1" t="s">
        <v>100</v>
      </c>
      <c r="D16" s="1" t="s">
        <v>101</v>
      </c>
      <c r="E16" s="1" t="s">
        <v>61</v>
      </c>
      <c r="F16" s="1" t="s">
        <v>102</v>
      </c>
      <c r="G16" s="2" t="s">
        <v>122</v>
      </c>
      <c r="H16" s="1" t="s">
        <v>121</v>
      </c>
      <c r="I16" s="1" t="s">
        <v>46</v>
      </c>
      <c r="J16" s="28">
        <v>42705</v>
      </c>
      <c r="K16" s="1">
        <v>600</v>
      </c>
      <c r="L16" s="1" t="s">
        <v>103</v>
      </c>
      <c r="M16" s="8">
        <f>157/600*100</f>
        <v>26.166666666666664</v>
      </c>
      <c r="N16" s="1" t="s">
        <v>47</v>
      </c>
      <c r="O16" s="1" t="s">
        <v>104</v>
      </c>
      <c r="Q16" t="s">
        <v>123</v>
      </c>
    </row>
    <row r="17" spans="1:15" ht="199.5" customHeight="1">
      <c r="A17" s="1">
        <v>2016</v>
      </c>
      <c r="B17" s="1" t="s">
        <v>124</v>
      </c>
      <c r="C17" s="1" t="s">
        <v>100</v>
      </c>
      <c r="D17" s="1" t="s">
        <v>101</v>
      </c>
      <c r="E17" s="1" t="s">
        <v>61</v>
      </c>
      <c r="F17" s="1" t="s">
        <v>102</v>
      </c>
      <c r="G17" s="2" t="s">
        <v>125</v>
      </c>
      <c r="H17" s="1" t="s">
        <v>121</v>
      </c>
      <c r="I17" s="1" t="s">
        <v>46</v>
      </c>
      <c r="J17" s="28">
        <v>42705</v>
      </c>
      <c r="K17" s="1">
        <v>160</v>
      </c>
      <c r="L17" s="1" t="s">
        <v>103</v>
      </c>
      <c r="M17" s="8">
        <f>160/600*100</f>
        <v>26.666666666666668</v>
      </c>
      <c r="N17" s="1" t="s">
        <v>47</v>
      </c>
      <c r="O17" s="1" t="s">
        <v>104</v>
      </c>
    </row>
    <row r="18" spans="1:15" ht="199.5" customHeight="1">
      <c r="A18" s="1">
        <v>2016</v>
      </c>
      <c r="B18" s="1" t="s">
        <v>126</v>
      </c>
      <c r="C18" s="1" t="s">
        <v>100</v>
      </c>
      <c r="D18" s="1" t="s">
        <v>101</v>
      </c>
      <c r="E18" s="1" t="s">
        <v>61</v>
      </c>
      <c r="F18" s="1" t="s">
        <v>102</v>
      </c>
      <c r="G18" s="2" t="s">
        <v>127</v>
      </c>
      <c r="H18" s="1" t="s">
        <v>121</v>
      </c>
      <c r="I18" s="1" t="s">
        <v>46</v>
      </c>
      <c r="J18" s="28">
        <v>42705</v>
      </c>
      <c r="K18" s="1">
        <v>145</v>
      </c>
      <c r="L18" s="1" t="s">
        <v>103</v>
      </c>
      <c r="M18" s="8">
        <f>145/600*100</f>
        <v>24.166666666666668</v>
      </c>
      <c r="N18" s="1" t="s">
        <v>47</v>
      </c>
      <c r="O18" s="1" t="s">
        <v>104</v>
      </c>
    </row>
    <row r="19" spans="1:15" ht="24" thickBot="1">
      <c r="A19" s="358" t="s">
        <v>391</v>
      </c>
      <c r="B19" s="359"/>
      <c r="C19" s="359"/>
      <c r="D19" s="359"/>
      <c r="E19" s="359"/>
      <c r="F19" s="359"/>
      <c r="G19" s="359"/>
      <c r="H19" s="359"/>
      <c r="I19" s="359"/>
      <c r="J19" s="359"/>
      <c r="K19" s="359"/>
      <c r="L19" s="359"/>
      <c r="M19" s="359"/>
      <c r="N19" s="359"/>
      <c r="O19" s="359"/>
    </row>
    <row r="20" spans="1:15" ht="72.75" customHeight="1" thickBot="1">
      <c r="A20" s="34">
        <v>2016</v>
      </c>
      <c r="B20" s="34" t="s">
        <v>19</v>
      </c>
      <c r="C20" s="35" t="s">
        <v>20</v>
      </c>
      <c r="D20" s="36" t="s">
        <v>37</v>
      </c>
      <c r="E20" s="94" t="s">
        <v>61</v>
      </c>
      <c r="F20" s="37" t="s">
        <v>21</v>
      </c>
      <c r="G20" s="37" t="s">
        <v>22</v>
      </c>
      <c r="H20" s="34" t="s">
        <v>23</v>
      </c>
      <c r="I20" s="34" t="s">
        <v>24</v>
      </c>
      <c r="J20" s="9" t="s">
        <v>399</v>
      </c>
      <c r="K20" s="38">
        <v>8578</v>
      </c>
      <c r="L20" s="38">
        <v>0</v>
      </c>
      <c r="M20" s="39">
        <v>0.251</v>
      </c>
      <c r="N20" s="34" t="s">
        <v>47</v>
      </c>
      <c r="O20" s="34" t="s">
        <v>128</v>
      </c>
    </row>
    <row r="21" spans="1:15" ht="63.75" customHeight="1" thickBot="1">
      <c r="A21" s="34">
        <v>2016</v>
      </c>
      <c r="B21" s="34" t="s">
        <v>19</v>
      </c>
      <c r="C21" s="29" t="s">
        <v>25</v>
      </c>
      <c r="D21" s="34" t="s">
        <v>38</v>
      </c>
      <c r="E21" s="94" t="s">
        <v>61</v>
      </c>
      <c r="F21" s="34" t="s">
        <v>21</v>
      </c>
      <c r="G21" s="40" t="s">
        <v>22</v>
      </c>
      <c r="H21" s="34" t="s">
        <v>26</v>
      </c>
      <c r="I21" s="34" t="s">
        <v>24</v>
      </c>
      <c r="J21" s="9" t="s">
        <v>399</v>
      </c>
      <c r="K21" s="41">
        <v>105000</v>
      </c>
      <c r="L21" s="38">
        <v>0</v>
      </c>
      <c r="M21" s="39">
        <v>0.2496</v>
      </c>
      <c r="N21" s="34" t="s">
        <v>47</v>
      </c>
      <c r="O21" s="34" t="s">
        <v>128</v>
      </c>
    </row>
    <row r="22" spans="1:15" ht="66" customHeight="1" thickBot="1">
      <c r="A22" s="34">
        <v>2016</v>
      </c>
      <c r="B22" s="34" t="s">
        <v>19</v>
      </c>
      <c r="C22" s="29" t="s">
        <v>27</v>
      </c>
      <c r="D22" s="34" t="s">
        <v>39</v>
      </c>
      <c r="E22" s="94" t="s">
        <v>61</v>
      </c>
      <c r="F22" s="34" t="s">
        <v>21</v>
      </c>
      <c r="G22" s="40" t="s">
        <v>22</v>
      </c>
      <c r="H22" s="34" t="s">
        <v>28</v>
      </c>
      <c r="I22" s="34" t="s">
        <v>24</v>
      </c>
      <c r="J22" s="9" t="s">
        <v>399</v>
      </c>
      <c r="K22" s="41">
        <v>30000</v>
      </c>
      <c r="L22" s="38">
        <v>0</v>
      </c>
      <c r="M22" s="39">
        <v>0.229</v>
      </c>
      <c r="N22" s="34" t="s">
        <v>47</v>
      </c>
      <c r="O22" s="34" t="s">
        <v>128</v>
      </c>
    </row>
    <row r="23" spans="1:15" ht="86.25" customHeight="1" thickBot="1">
      <c r="A23" s="34">
        <v>2016</v>
      </c>
      <c r="B23" s="34" t="s">
        <v>19</v>
      </c>
      <c r="C23" s="42" t="s">
        <v>29</v>
      </c>
      <c r="D23" s="34" t="s">
        <v>40</v>
      </c>
      <c r="E23" s="94" t="s">
        <v>61</v>
      </c>
      <c r="F23" s="34" t="s">
        <v>21</v>
      </c>
      <c r="G23" s="40" t="s">
        <v>22</v>
      </c>
      <c r="H23" s="34" t="s">
        <v>30</v>
      </c>
      <c r="I23" s="34" t="s">
        <v>24</v>
      </c>
      <c r="J23" s="9" t="s">
        <v>399</v>
      </c>
      <c r="K23" s="41">
        <v>262000</v>
      </c>
      <c r="L23" s="38">
        <v>0</v>
      </c>
      <c r="M23" s="39">
        <v>0.11</v>
      </c>
      <c r="N23" s="34" t="s">
        <v>47</v>
      </c>
      <c r="O23" s="34" t="s">
        <v>128</v>
      </c>
    </row>
    <row r="24" spans="1:15" ht="75" customHeight="1" thickBot="1">
      <c r="A24" s="34">
        <v>2016</v>
      </c>
      <c r="B24" s="40" t="s">
        <v>19</v>
      </c>
      <c r="C24" s="29" t="s">
        <v>31</v>
      </c>
      <c r="D24" s="43" t="s">
        <v>41</v>
      </c>
      <c r="E24" s="94" t="s">
        <v>61</v>
      </c>
      <c r="F24" s="34" t="s">
        <v>21</v>
      </c>
      <c r="G24" s="40" t="s">
        <v>22</v>
      </c>
      <c r="H24" s="34" t="s">
        <v>32</v>
      </c>
      <c r="I24" s="34" t="s">
        <v>24</v>
      </c>
      <c r="J24" s="9" t="s">
        <v>399</v>
      </c>
      <c r="K24" s="41">
        <v>1833</v>
      </c>
      <c r="L24" s="36">
        <v>0</v>
      </c>
      <c r="M24" s="39">
        <v>0.233</v>
      </c>
      <c r="N24" s="34" t="s">
        <v>47</v>
      </c>
      <c r="O24" s="34" t="s">
        <v>128</v>
      </c>
    </row>
    <row r="25" spans="1:15" ht="77.25" customHeight="1" thickBot="1">
      <c r="A25" s="34">
        <v>2016</v>
      </c>
      <c r="B25" s="40" t="s">
        <v>19</v>
      </c>
      <c r="C25" s="29" t="s">
        <v>33</v>
      </c>
      <c r="D25" s="43" t="s">
        <v>42</v>
      </c>
      <c r="E25" s="94" t="s">
        <v>61</v>
      </c>
      <c r="F25" s="34" t="s">
        <v>21</v>
      </c>
      <c r="G25" s="40" t="s">
        <v>22</v>
      </c>
      <c r="H25" s="34" t="s">
        <v>34</v>
      </c>
      <c r="I25" s="34" t="s">
        <v>24</v>
      </c>
      <c r="J25" s="9" t="s">
        <v>399</v>
      </c>
      <c r="K25" s="41">
        <v>87651</v>
      </c>
      <c r="L25" s="38">
        <v>0</v>
      </c>
      <c r="M25" s="39">
        <v>0.221</v>
      </c>
      <c r="N25" s="34" t="s">
        <v>47</v>
      </c>
      <c r="O25" s="34" t="s">
        <v>128</v>
      </c>
    </row>
    <row r="26" spans="1:15" ht="106.5" customHeight="1">
      <c r="A26" s="143">
        <v>2016</v>
      </c>
      <c r="B26" s="144" t="s">
        <v>19</v>
      </c>
      <c r="C26" s="147" t="s">
        <v>35</v>
      </c>
      <c r="D26" s="148" t="s">
        <v>129</v>
      </c>
      <c r="E26" s="149" t="s">
        <v>61</v>
      </c>
      <c r="F26" s="143" t="s">
        <v>21</v>
      </c>
      <c r="G26" s="144" t="s">
        <v>22</v>
      </c>
      <c r="H26" s="143" t="s">
        <v>36</v>
      </c>
      <c r="I26" s="143" t="s">
        <v>24</v>
      </c>
      <c r="J26" s="9" t="s">
        <v>399</v>
      </c>
      <c r="K26" s="44">
        <v>515429</v>
      </c>
      <c r="L26" s="145">
        <v>0</v>
      </c>
      <c r="M26" s="146">
        <v>0.212</v>
      </c>
      <c r="N26" s="143" t="s">
        <v>47</v>
      </c>
      <c r="O26" s="143" t="s">
        <v>128</v>
      </c>
    </row>
    <row r="27" spans="1:15" ht="106.5" customHeight="1">
      <c r="A27" s="99">
        <v>2016</v>
      </c>
      <c r="B27" s="99" t="s">
        <v>19</v>
      </c>
      <c r="C27" s="99" t="s">
        <v>246</v>
      </c>
      <c r="D27" s="100" t="s">
        <v>247</v>
      </c>
      <c r="E27" s="94" t="s">
        <v>61</v>
      </c>
      <c r="F27" s="99" t="s">
        <v>21</v>
      </c>
      <c r="G27" s="99" t="s">
        <v>22</v>
      </c>
      <c r="H27" s="99" t="s">
        <v>248</v>
      </c>
      <c r="I27" s="99" t="s">
        <v>24</v>
      </c>
      <c r="J27" s="9" t="s">
        <v>399</v>
      </c>
      <c r="K27" s="99">
        <v>0</v>
      </c>
      <c r="L27" s="99">
        <v>0</v>
      </c>
      <c r="M27" s="99">
        <v>0</v>
      </c>
      <c r="N27" s="99" t="s">
        <v>243</v>
      </c>
      <c r="O27" s="1" t="s">
        <v>244</v>
      </c>
    </row>
    <row r="28" spans="1:15" ht="106.5" customHeight="1" thickBot="1">
      <c r="A28" s="150">
        <v>2016</v>
      </c>
      <c r="B28" s="150" t="s">
        <v>43</v>
      </c>
      <c r="C28" s="151" t="s">
        <v>20</v>
      </c>
      <c r="D28" s="152" t="s">
        <v>37</v>
      </c>
      <c r="E28" s="153" t="s">
        <v>61</v>
      </c>
      <c r="F28" s="37" t="s">
        <v>21</v>
      </c>
      <c r="G28" s="37" t="s">
        <v>22</v>
      </c>
      <c r="H28" s="150" t="s">
        <v>23</v>
      </c>
      <c r="I28" s="150" t="s">
        <v>24</v>
      </c>
      <c r="J28" s="9" t="s">
        <v>399</v>
      </c>
      <c r="K28" s="45">
        <v>8578</v>
      </c>
      <c r="L28" s="45">
        <v>0</v>
      </c>
      <c r="M28" s="154">
        <v>0.5</v>
      </c>
      <c r="N28" s="150" t="s">
        <v>47</v>
      </c>
      <c r="O28" s="150" t="s">
        <v>128</v>
      </c>
    </row>
    <row r="29" spans="1:15" ht="106.5" customHeight="1" thickBot="1">
      <c r="A29" s="34">
        <v>2016</v>
      </c>
      <c r="B29" s="34" t="s">
        <v>43</v>
      </c>
      <c r="C29" s="29" t="s">
        <v>25</v>
      </c>
      <c r="D29" s="34" t="s">
        <v>38</v>
      </c>
      <c r="E29" s="94" t="s">
        <v>61</v>
      </c>
      <c r="F29" s="34" t="s">
        <v>21</v>
      </c>
      <c r="G29" s="40" t="s">
        <v>22</v>
      </c>
      <c r="H29" s="34" t="s">
        <v>26</v>
      </c>
      <c r="I29" s="34" t="s">
        <v>24</v>
      </c>
      <c r="J29" s="9" t="s">
        <v>399</v>
      </c>
      <c r="K29" s="41">
        <v>105000</v>
      </c>
      <c r="L29" s="38">
        <v>0</v>
      </c>
      <c r="M29" s="39">
        <v>0.4871</v>
      </c>
      <c r="N29" s="34" t="s">
        <v>47</v>
      </c>
      <c r="O29" s="34" t="s">
        <v>128</v>
      </c>
    </row>
    <row r="30" spans="1:15" ht="106.5" customHeight="1" thickBot="1">
      <c r="A30" s="34">
        <v>2016</v>
      </c>
      <c r="B30" s="34" t="s">
        <v>43</v>
      </c>
      <c r="C30" s="29" t="s">
        <v>27</v>
      </c>
      <c r="D30" s="34" t="s">
        <v>39</v>
      </c>
      <c r="E30" s="94" t="s">
        <v>61</v>
      </c>
      <c r="F30" s="34" t="s">
        <v>21</v>
      </c>
      <c r="G30" s="40" t="s">
        <v>22</v>
      </c>
      <c r="H30" s="34" t="s">
        <v>28</v>
      </c>
      <c r="I30" s="34" t="s">
        <v>24</v>
      </c>
      <c r="J30" s="9" t="s">
        <v>399</v>
      </c>
      <c r="K30" s="41">
        <v>30000</v>
      </c>
      <c r="L30" s="38">
        <v>0</v>
      </c>
      <c r="M30" s="39">
        <v>0.462</v>
      </c>
      <c r="N30" s="34" t="s">
        <v>47</v>
      </c>
      <c r="O30" s="34" t="s">
        <v>128</v>
      </c>
    </row>
    <row r="31" spans="1:15" ht="106.5" customHeight="1" thickBot="1">
      <c r="A31" s="34">
        <v>2016</v>
      </c>
      <c r="B31" s="34" t="s">
        <v>43</v>
      </c>
      <c r="C31" s="46" t="s">
        <v>29</v>
      </c>
      <c r="D31" s="34" t="s">
        <v>40</v>
      </c>
      <c r="E31" s="94" t="s">
        <v>61</v>
      </c>
      <c r="F31" s="34" t="s">
        <v>21</v>
      </c>
      <c r="G31" s="40" t="s">
        <v>22</v>
      </c>
      <c r="H31" s="34" t="s">
        <v>30</v>
      </c>
      <c r="I31" s="34" t="s">
        <v>24</v>
      </c>
      <c r="J31" s="9" t="s">
        <v>399</v>
      </c>
      <c r="K31" s="41">
        <v>262000</v>
      </c>
      <c r="L31" s="38">
        <v>0</v>
      </c>
      <c r="M31" s="39">
        <v>0.226</v>
      </c>
      <c r="N31" s="34" t="s">
        <v>47</v>
      </c>
      <c r="O31" s="34" t="s">
        <v>128</v>
      </c>
    </row>
    <row r="32" spans="1:15" ht="37.5" thickBot="1" thickTop="1">
      <c r="A32" s="34">
        <v>2016</v>
      </c>
      <c r="B32" s="34" t="s">
        <v>43</v>
      </c>
      <c r="C32" s="47" t="s">
        <v>31</v>
      </c>
      <c r="D32" s="43" t="s">
        <v>41</v>
      </c>
      <c r="E32" s="94" t="s">
        <v>61</v>
      </c>
      <c r="F32" s="34" t="s">
        <v>21</v>
      </c>
      <c r="G32" s="40" t="s">
        <v>22</v>
      </c>
      <c r="H32" s="34" t="s">
        <v>32</v>
      </c>
      <c r="I32" s="34" t="s">
        <v>24</v>
      </c>
      <c r="J32" s="9" t="s">
        <v>399</v>
      </c>
      <c r="K32" s="41">
        <v>1833</v>
      </c>
      <c r="L32" s="36">
        <v>0</v>
      </c>
      <c r="M32" s="39">
        <v>0.525</v>
      </c>
      <c r="N32" s="34" t="s">
        <v>47</v>
      </c>
      <c r="O32" s="34" t="s">
        <v>128</v>
      </c>
    </row>
    <row r="33" spans="1:15" ht="97.5" thickBot="1" thickTop="1">
      <c r="A33" s="34">
        <v>2016</v>
      </c>
      <c r="B33" s="34" t="s">
        <v>43</v>
      </c>
      <c r="C33" s="47" t="s">
        <v>33</v>
      </c>
      <c r="D33" s="43" t="s">
        <v>42</v>
      </c>
      <c r="E33" s="94" t="s">
        <v>61</v>
      </c>
      <c r="F33" s="34" t="s">
        <v>21</v>
      </c>
      <c r="G33" s="40" t="s">
        <v>22</v>
      </c>
      <c r="H33" s="34" t="s">
        <v>34</v>
      </c>
      <c r="I33" s="34" t="s">
        <v>24</v>
      </c>
      <c r="J33" s="9" t="s">
        <v>399</v>
      </c>
      <c r="K33" s="41">
        <v>87651</v>
      </c>
      <c r="L33" s="38">
        <v>0</v>
      </c>
      <c r="M33" s="39">
        <v>0.486</v>
      </c>
      <c r="N33" s="34" t="s">
        <v>47</v>
      </c>
      <c r="O33" s="34" t="s">
        <v>128</v>
      </c>
    </row>
    <row r="34" spans="1:15" ht="82.5" customHeight="1" thickBot="1" thickTop="1">
      <c r="A34" s="34">
        <v>2016</v>
      </c>
      <c r="B34" s="34" t="s">
        <v>43</v>
      </c>
      <c r="C34" s="47" t="s">
        <v>35</v>
      </c>
      <c r="D34" s="148" t="s">
        <v>129</v>
      </c>
      <c r="E34" s="94" t="s">
        <v>61</v>
      </c>
      <c r="F34" s="34" t="s">
        <v>21</v>
      </c>
      <c r="G34" s="40" t="s">
        <v>22</v>
      </c>
      <c r="H34" s="34" t="s">
        <v>36</v>
      </c>
      <c r="I34" s="34" t="s">
        <v>24</v>
      </c>
      <c r="J34" s="9" t="s">
        <v>399</v>
      </c>
      <c r="K34" s="44">
        <v>515429</v>
      </c>
      <c r="L34" s="38">
        <v>0</v>
      </c>
      <c r="M34" s="39">
        <v>0.463</v>
      </c>
      <c r="N34" s="34" t="s">
        <v>47</v>
      </c>
      <c r="O34" s="34" t="s">
        <v>128</v>
      </c>
    </row>
    <row r="35" spans="1:15" ht="82.5" customHeight="1" thickBot="1" thickTop="1">
      <c r="A35" s="99">
        <v>2016</v>
      </c>
      <c r="B35" s="99" t="s">
        <v>43</v>
      </c>
      <c r="C35" s="99" t="s">
        <v>246</v>
      </c>
      <c r="D35" s="100" t="s">
        <v>247</v>
      </c>
      <c r="E35" s="94" t="s">
        <v>61</v>
      </c>
      <c r="F35" s="99" t="s">
        <v>21</v>
      </c>
      <c r="G35" s="99" t="s">
        <v>22</v>
      </c>
      <c r="H35" s="99" t="s">
        <v>248</v>
      </c>
      <c r="I35" s="99" t="s">
        <v>24</v>
      </c>
      <c r="J35" s="9" t="s">
        <v>399</v>
      </c>
      <c r="K35" s="99">
        <v>0</v>
      </c>
      <c r="L35" s="99">
        <v>0</v>
      </c>
      <c r="M35" s="99">
        <v>0</v>
      </c>
      <c r="N35" s="99" t="s">
        <v>243</v>
      </c>
      <c r="O35" s="1" t="s">
        <v>244</v>
      </c>
    </row>
    <row r="36" spans="1:15" ht="82.5" customHeight="1" thickBot="1">
      <c r="A36" s="34">
        <v>2016</v>
      </c>
      <c r="B36" s="34" t="s">
        <v>130</v>
      </c>
      <c r="C36" s="35" t="s">
        <v>20</v>
      </c>
      <c r="D36" s="36" t="s">
        <v>37</v>
      </c>
      <c r="E36" s="94" t="s">
        <v>61</v>
      </c>
      <c r="F36" s="37" t="s">
        <v>21</v>
      </c>
      <c r="G36" s="37" t="s">
        <v>22</v>
      </c>
      <c r="H36" s="34" t="s">
        <v>23</v>
      </c>
      <c r="I36" s="34" t="s">
        <v>24</v>
      </c>
      <c r="J36" s="9" t="s">
        <v>399</v>
      </c>
      <c r="K36" s="45">
        <v>8578</v>
      </c>
      <c r="L36" s="38">
        <v>0</v>
      </c>
      <c r="M36" s="39">
        <v>0.75</v>
      </c>
      <c r="N36" s="34" t="s">
        <v>47</v>
      </c>
      <c r="O36" s="34" t="s">
        <v>128</v>
      </c>
    </row>
    <row r="37" spans="1:15" ht="82.5" customHeight="1" thickBot="1">
      <c r="A37" s="34">
        <v>2016</v>
      </c>
      <c r="B37" s="34" t="s">
        <v>130</v>
      </c>
      <c r="C37" s="29" t="s">
        <v>25</v>
      </c>
      <c r="D37" s="34" t="s">
        <v>38</v>
      </c>
      <c r="E37" s="94" t="s">
        <v>61</v>
      </c>
      <c r="F37" s="34" t="s">
        <v>21</v>
      </c>
      <c r="G37" s="40" t="s">
        <v>22</v>
      </c>
      <c r="H37" s="34" t="s">
        <v>26</v>
      </c>
      <c r="I37" s="34" t="s">
        <v>24</v>
      </c>
      <c r="J37" s="9" t="s">
        <v>399</v>
      </c>
      <c r="K37" s="41">
        <v>105000</v>
      </c>
      <c r="L37" s="38">
        <v>0</v>
      </c>
      <c r="M37" s="39">
        <v>0.7289</v>
      </c>
      <c r="N37" s="34" t="s">
        <v>47</v>
      </c>
      <c r="O37" s="34" t="s">
        <v>128</v>
      </c>
    </row>
    <row r="38" spans="1:15" ht="82.5" customHeight="1" thickBot="1">
      <c r="A38" s="34">
        <v>2016</v>
      </c>
      <c r="B38" s="34" t="s">
        <v>130</v>
      </c>
      <c r="C38" s="29" t="s">
        <v>27</v>
      </c>
      <c r="D38" s="34" t="s">
        <v>39</v>
      </c>
      <c r="E38" s="94" t="s">
        <v>61</v>
      </c>
      <c r="F38" s="34" t="s">
        <v>21</v>
      </c>
      <c r="G38" s="40" t="s">
        <v>22</v>
      </c>
      <c r="H38" s="34" t="s">
        <v>28</v>
      </c>
      <c r="I38" s="34" t="s">
        <v>24</v>
      </c>
      <c r="J38" s="9" t="s">
        <v>399</v>
      </c>
      <c r="K38" s="41">
        <v>30000</v>
      </c>
      <c r="L38" s="38">
        <v>0</v>
      </c>
      <c r="M38" s="39">
        <v>0.703</v>
      </c>
      <c r="N38" s="34" t="s">
        <v>47</v>
      </c>
      <c r="O38" s="34" t="s">
        <v>128</v>
      </c>
    </row>
    <row r="39" spans="1:15" ht="75" customHeight="1" thickBot="1">
      <c r="A39" s="34">
        <v>2016</v>
      </c>
      <c r="B39" s="34" t="s">
        <v>130</v>
      </c>
      <c r="C39" s="42" t="s">
        <v>29</v>
      </c>
      <c r="D39" s="34" t="s">
        <v>40</v>
      </c>
      <c r="E39" s="94" t="s">
        <v>61</v>
      </c>
      <c r="F39" s="34" t="s">
        <v>21</v>
      </c>
      <c r="G39" s="40" t="s">
        <v>22</v>
      </c>
      <c r="H39" s="34" t="s">
        <v>30</v>
      </c>
      <c r="I39" s="34" t="s">
        <v>24</v>
      </c>
      <c r="J39" s="9" t="s">
        <v>399</v>
      </c>
      <c r="K39" s="41">
        <v>262000</v>
      </c>
      <c r="L39" s="38">
        <v>0</v>
      </c>
      <c r="M39" s="39">
        <v>0.336</v>
      </c>
      <c r="N39" s="34" t="s">
        <v>47</v>
      </c>
      <c r="O39" s="34" t="s">
        <v>128</v>
      </c>
    </row>
    <row r="40" spans="1:15" ht="36.75" thickBot="1">
      <c r="A40" s="34">
        <v>2016</v>
      </c>
      <c r="B40" s="40" t="s">
        <v>130</v>
      </c>
      <c r="C40" s="29" t="s">
        <v>31</v>
      </c>
      <c r="D40" s="43" t="s">
        <v>41</v>
      </c>
      <c r="E40" s="94" t="s">
        <v>61</v>
      </c>
      <c r="F40" s="34" t="s">
        <v>21</v>
      </c>
      <c r="G40" s="40" t="s">
        <v>22</v>
      </c>
      <c r="H40" s="34" t="s">
        <v>32</v>
      </c>
      <c r="I40" s="34" t="s">
        <v>24</v>
      </c>
      <c r="J40" s="9" t="s">
        <v>399</v>
      </c>
      <c r="K40" s="41">
        <v>1833</v>
      </c>
      <c r="L40" s="38">
        <v>0</v>
      </c>
      <c r="M40" s="39">
        <v>0.853</v>
      </c>
      <c r="N40" s="34" t="s">
        <v>47</v>
      </c>
      <c r="O40" s="34" t="s">
        <v>128</v>
      </c>
    </row>
    <row r="41" spans="1:15" ht="78" customHeight="1" thickBot="1">
      <c r="A41" s="34">
        <v>2016</v>
      </c>
      <c r="B41" s="40" t="s">
        <v>130</v>
      </c>
      <c r="C41" s="29" t="s">
        <v>33</v>
      </c>
      <c r="D41" s="43" t="s">
        <v>42</v>
      </c>
      <c r="E41" s="94" t="s">
        <v>61</v>
      </c>
      <c r="F41" s="34" t="s">
        <v>21</v>
      </c>
      <c r="G41" s="40" t="s">
        <v>22</v>
      </c>
      <c r="H41" s="34" t="s">
        <v>34</v>
      </c>
      <c r="I41" s="34" t="s">
        <v>24</v>
      </c>
      <c r="J41" s="9" t="s">
        <v>399</v>
      </c>
      <c r="K41" s="41">
        <v>87651</v>
      </c>
      <c r="L41" s="38">
        <v>0</v>
      </c>
      <c r="M41" s="39">
        <v>0.755</v>
      </c>
      <c r="N41" s="34" t="s">
        <v>47</v>
      </c>
      <c r="O41" s="34" t="s">
        <v>128</v>
      </c>
    </row>
    <row r="42" spans="1:15" ht="77.25" customHeight="1">
      <c r="A42" s="143">
        <v>2016</v>
      </c>
      <c r="B42" s="144" t="s">
        <v>130</v>
      </c>
      <c r="C42" s="147" t="s">
        <v>35</v>
      </c>
      <c r="D42" s="148" t="s">
        <v>131</v>
      </c>
      <c r="E42" s="149" t="s">
        <v>61</v>
      </c>
      <c r="F42" s="143" t="s">
        <v>21</v>
      </c>
      <c r="G42" s="144" t="s">
        <v>22</v>
      </c>
      <c r="H42" s="143" t="s">
        <v>36</v>
      </c>
      <c r="I42" s="143" t="s">
        <v>24</v>
      </c>
      <c r="J42" s="9" t="s">
        <v>399</v>
      </c>
      <c r="K42" s="44">
        <v>515429</v>
      </c>
      <c r="L42" s="145">
        <v>0</v>
      </c>
      <c r="M42" s="146">
        <v>0.797</v>
      </c>
      <c r="N42" s="143" t="s">
        <v>47</v>
      </c>
      <c r="O42" s="143" t="s">
        <v>128</v>
      </c>
    </row>
    <row r="43" spans="1:15" ht="74.25" customHeight="1">
      <c r="A43" s="99">
        <v>2016</v>
      </c>
      <c r="B43" s="99" t="s">
        <v>130</v>
      </c>
      <c r="C43" s="99" t="s">
        <v>246</v>
      </c>
      <c r="D43" s="100" t="s">
        <v>247</v>
      </c>
      <c r="E43" s="94" t="s">
        <v>61</v>
      </c>
      <c r="F43" s="99" t="s">
        <v>21</v>
      </c>
      <c r="G43" s="99" t="s">
        <v>22</v>
      </c>
      <c r="H43" s="99" t="s">
        <v>248</v>
      </c>
      <c r="I43" s="99" t="s">
        <v>24</v>
      </c>
      <c r="J43" s="9" t="s">
        <v>399</v>
      </c>
      <c r="K43" s="99">
        <v>0</v>
      </c>
      <c r="L43" s="99">
        <v>0</v>
      </c>
      <c r="M43" s="99">
        <v>0</v>
      </c>
      <c r="N43" s="99" t="s">
        <v>243</v>
      </c>
      <c r="O43" s="1" t="s">
        <v>244</v>
      </c>
    </row>
    <row r="44" spans="1:15" ht="76.5" customHeight="1" thickBot="1">
      <c r="A44" s="150">
        <v>2016</v>
      </c>
      <c r="B44" s="150" t="s">
        <v>132</v>
      </c>
      <c r="C44" s="151" t="s">
        <v>20</v>
      </c>
      <c r="D44" s="152" t="s">
        <v>37</v>
      </c>
      <c r="E44" s="153" t="s">
        <v>61</v>
      </c>
      <c r="F44" s="37" t="s">
        <v>21</v>
      </c>
      <c r="G44" s="37" t="s">
        <v>22</v>
      </c>
      <c r="H44" s="150" t="s">
        <v>23</v>
      </c>
      <c r="I44" s="150" t="s">
        <v>24</v>
      </c>
      <c r="J44" s="9" t="s">
        <v>399</v>
      </c>
      <c r="K44" s="45">
        <v>8578</v>
      </c>
      <c r="L44" s="45">
        <v>0</v>
      </c>
      <c r="M44" s="154">
        <v>1</v>
      </c>
      <c r="N44" s="150" t="s">
        <v>47</v>
      </c>
      <c r="O44" s="150" t="s">
        <v>128</v>
      </c>
    </row>
    <row r="45" spans="1:15" ht="86.25" customHeight="1" thickBot="1">
      <c r="A45" s="34">
        <v>2016</v>
      </c>
      <c r="B45" s="34" t="s">
        <v>132</v>
      </c>
      <c r="C45" s="29" t="s">
        <v>25</v>
      </c>
      <c r="D45" s="34" t="s">
        <v>38</v>
      </c>
      <c r="E45" s="94" t="s">
        <v>61</v>
      </c>
      <c r="F45" s="34" t="s">
        <v>21</v>
      </c>
      <c r="G45" s="40" t="s">
        <v>22</v>
      </c>
      <c r="H45" s="34" t="s">
        <v>26</v>
      </c>
      <c r="I45" s="34" t="s">
        <v>24</v>
      </c>
      <c r="J45" s="9" t="s">
        <v>399</v>
      </c>
      <c r="K45" s="41">
        <v>105000</v>
      </c>
      <c r="L45" s="38">
        <v>1867</v>
      </c>
      <c r="M45" s="39">
        <v>0.9822</v>
      </c>
      <c r="N45" s="34" t="s">
        <v>47</v>
      </c>
      <c r="O45" s="34" t="s">
        <v>128</v>
      </c>
    </row>
    <row r="46" spans="1:15" ht="96.75" thickBot="1">
      <c r="A46" s="34">
        <v>2016</v>
      </c>
      <c r="B46" s="34" t="s">
        <v>132</v>
      </c>
      <c r="C46" s="29" t="s">
        <v>27</v>
      </c>
      <c r="D46" s="34" t="s">
        <v>39</v>
      </c>
      <c r="E46" s="94" t="s">
        <v>61</v>
      </c>
      <c r="F46" s="34" t="s">
        <v>21</v>
      </c>
      <c r="G46" s="40" t="s">
        <v>22</v>
      </c>
      <c r="H46" s="34" t="s">
        <v>28</v>
      </c>
      <c r="I46" s="34" t="s">
        <v>24</v>
      </c>
      <c r="J46" s="9" t="s">
        <v>399</v>
      </c>
      <c r="K46" s="41">
        <v>30000</v>
      </c>
      <c r="L46" s="38">
        <v>858</v>
      </c>
      <c r="M46" s="39">
        <v>0.971</v>
      </c>
      <c r="N46" s="34" t="s">
        <v>47</v>
      </c>
      <c r="O46" s="34" t="s">
        <v>128</v>
      </c>
    </row>
    <row r="47" spans="1:15" ht="72.75" thickBot="1">
      <c r="A47" s="34">
        <v>2016</v>
      </c>
      <c r="B47" s="34" t="s">
        <v>132</v>
      </c>
      <c r="C47" s="42" t="s">
        <v>29</v>
      </c>
      <c r="D47" s="34" t="s">
        <v>40</v>
      </c>
      <c r="E47" s="94" t="s">
        <v>61</v>
      </c>
      <c r="F47" s="34" t="s">
        <v>21</v>
      </c>
      <c r="G47" s="40" t="s">
        <v>22</v>
      </c>
      <c r="H47" s="34" t="s">
        <v>30</v>
      </c>
      <c r="I47" s="34" t="s">
        <v>24</v>
      </c>
      <c r="J47" s="9" t="s">
        <v>399</v>
      </c>
      <c r="K47" s="41">
        <v>262000</v>
      </c>
      <c r="L47" s="38">
        <v>108579</v>
      </c>
      <c r="M47" s="39">
        <v>0.586</v>
      </c>
      <c r="N47" s="34" t="s">
        <v>47</v>
      </c>
      <c r="O47" s="34" t="s">
        <v>128</v>
      </c>
    </row>
    <row r="48" spans="1:15" ht="36.75" thickBot="1">
      <c r="A48" s="34">
        <v>2016</v>
      </c>
      <c r="B48" s="40" t="s">
        <v>132</v>
      </c>
      <c r="C48" s="29" t="s">
        <v>31</v>
      </c>
      <c r="D48" s="43" t="s">
        <v>41</v>
      </c>
      <c r="E48" s="94" t="s">
        <v>61</v>
      </c>
      <c r="F48" s="34" t="s">
        <v>21</v>
      </c>
      <c r="G48" s="40" t="s">
        <v>22</v>
      </c>
      <c r="H48" s="34" t="s">
        <v>32</v>
      </c>
      <c r="I48" s="34" t="s">
        <v>24</v>
      </c>
      <c r="J48" s="9" t="s">
        <v>399</v>
      </c>
      <c r="K48" s="41">
        <v>1833</v>
      </c>
      <c r="L48" s="38">
        <v>336</v>
      </c>
      <c r="M48" s="39">
        <v>1.183</v>
      </c>
      <c r="N48" s="34" t="s">
        <v>47</v>
      </c>
      <c r="O48" s="34" t="s">
        <v>128</v>
      </c>
    </row>
    <row r="49" spans="1:21" ht="96.75" thickBot="1">
      <c r="A49" s="34">
        <v>2016</v>
      </c>
      <c r="B49" s="40" t="s">
        <v>132</v>
      </c>
      <c r="C49" s="29" t="s">
        <v>33</v>
      </c>
      <c r="D49" s="43" t="s">
        <v>42</v>
      </c>
      <c r="E49" s="94" t="s">
        <v>61</v>
      </c>
      <c r="F49" s="34" t="s">
        <v>21</v>
      </c>
      <c r="G49" s="40" t="s">
        <v>22</v>
      </c>
      <c r="H49" s="34" t="s">
        <v>34</v>
      </c>
      <c r="I49" s="34" t="s">
        <v>24</v>
      </c>
      <c r="J49" s="9" t="s">
        <v>399</v>
      </c>
      <c r="K49" s="41">
        <v>87651</v>
      </c>
      <c r="L49" s="38">
        <v>24</v>
      </c>
      <c r="M49" s="39">
        <v>1</v>
      </c>
      <c r="N49" s="34" t="s">
        <v>47</v>
      </c>
      <c r="O49" s="34" t="s">
        <v>128</v>
      </c>
      <c r="P49" s="86"/>
      <c r="Q49" s="86"/>
      <c r="R49" s="86"/>
      <c r="S49" s="86"/>
      <c r="T49" s="86"/>
      <c r="U49" s="86"/>
    </row>
    <row r="50" spans="1:15" ht="144">
      <c r="A50" s="34">
        <v>2016</v>
      </c>
      <c r="B50" s="40" t="s">
        <v>132</v>
      </c>
      <c r="C50" s="29" t="s">
        <v>35</v>
      </c>
      <c r="D50" s="43" t="s">
        <v>129</v>
      </c>
      <c r="E50" s="94" t="s">
        <v>61</v>
      </c>
      <c r="F50" s="34" t="s">
        <v>21</v>
      </c>
      <c r="G50" s="40" t="s">
        <v>22</v>
      </c>
      <c r="H50" s="34" t="s">
        <v>36</v>
      </c>
      <c r="I50" s="34" t="s">
        <v>24</v>
      </c>
      <c r="J50" s="9" t="s">
        <v>399</v>
      </c>
      <c r="K50" s="48">
        <v>515429</v>
      </c>
      <c r="L50" s="38">
        <v>30896</v>
      </c>
      <c r="M50" s="39">
        <v>1.06</v>
      </c>
      <c r="N50" s="34" t="s">
        <v>47</v>
      </c>
      <c r="O50" s="34" t="s">
        <v>128</v>
      </c>
    </row>
    <row r="51" spans="1:15" ht="113.25" customHeight="1">
      <c r="A51" s="1">
        <v>2016</v>
      </c>
      <c r="B51" s="1" t="s">
        <v>132</v>
      </c>
      <c r="C51" s="1" t="s">
        <v>246</v>
      </c>
      <c r="D51" s="9" t="s">
        <v>247</v>
      </c>
      <c r="E51" s="94" t="s">
        <v>61</v>
      </c>
      <c r="F51" s="1" t="s">
        <v>21</v>
      </c>
      <c r="G51" s="1" t="s">
        <v>22</v>
      </c>
      <c r="H51" s="1" t="s">
        <v>248</v>
      </c>
      <c r="I51" s="1" t="s">
        <v>24</v>
      </c>
      <c r="J51" s="9" t="s">
        <v>399</v>
      </c>
      <c r="K51" s="1">
        <v>0</v>
      </c>
      <c r="L51" s="1">
        <v>0</v>
      </c>
      <c r="M51" s="1">
        <v>0</v>
      </c>
      <c r="N51" s="1" t="s">
        <v>243</v>
      </c>
      <c r="O51" s="1" t="s">
        <v>244</v>
      </c>
    </row>
    <row r="52" ht="15">
      <c r="A52" s="50" t="s">
        <v>140</v>
      </c>
    </row>
    <row r="53" spans="1:21" ht="15">
      <c r="A53" s="51"/>
      <c r="B53" s="14"/>
      <c r="C53" s="14"/>
      <c r="D53" s="14"/>
      <c r="E53" s="14"/>
      <c r="F53" s="14"/>
      <c r="G53" s="14"/>
      <c r="H53" s="14"/>
      <c r="I53" s="14"/>
      <c r="J53" s="14"/>
      <c r="K53" s="14"/>
      <c r="L53" s="14"/>
      <c r="M53" s="14"/>
      <c r="N53" s="14"/>
      <c r="O53" s="159"/>
      <c r="P53" s="14"/>
      <c r="Q53" s="14"/>
      <c r="R53" s="14"/>
      <c r="S53" s="14"/>
      <c r="T53" s="14"/>
      <c r="U53" s="14"/>
    </row>
    <row r="54" spans="1:16" s="57" customFormat="1" ht="109.5" customHeight="1">
      <c r="A54" s="52">
        <v>2016</v>
      </c>
      <c r="B54" s="52" t="s">
        <v>141</v>
      </c>
      <c r="C54" s="53" t="s">
        <v>51</v>
      </c>
      <c r="D54" s="52" t="s">
        <v>52</v>
      </c>
      <c r="E54" s="53" t="s">
        <v>53</v>
      </c>
      <c r="F54" s="52" t="s">
        <v>54</v>
      </c>
      <c r="G54" s="54" t="s">
        <v>55</v>
      </c>
      <c r="H54" s="52" t="s">
        <v>56</v>
      </c>
      <c r="I54" s="52" t="s">
        <v>24</v>
      </c>
      <c r="J54" s="55" t="s">
        <v>142</v>
      </c>
      <c r="K54" s="55" t="s">
        <v>142</v>
      </c>
      <c r="L54" s="55" t="s">
        <v>57</v>
      </c>
      <c r="M54" s="56">
        <v>1</v>
      </c>
      <c r="N54" s="52" t="s">
        <v>47</v>
      </c>
      <c r="O54" s="60" t="s">
        <v>58</v>
      </c>
      <c r="P54" s="61"/>
    </row>
    <row r="55" spans="1:16" s="57" customFormat="1" ht="109.5" customHeight="1">
      <c r="A55" s="52">
        <v>2016</v>
      </c>
      <c r="B55" s="52" t="s">
        <v>141</v>
      </c>
      <c r="C55" s="58" t="s">
        <v>59</v>
      </c>
      <c r="D55" s="10" t="s">
        <v>60</v>
      </c>
      <c r="E55" s="15" t="s">
        <v>61</v>
      </c>
      <c r="F55" s="16" t="s">
        <v>62</v>
      </c>
      <c r="G55" s="16" t="s">
        <v>63</v>
      </c>
      <c r="H55" s="10" t="s">
        <v>64</v>
      </c>
      <c r="I55" s="10" t="s">
        <v>24</v>
      </c>
      <c r="J55" s="13">
        <v>115800</v>
      </c>
      <c r="K55" s="13">
        <v>115800</v>
      </c>
      <c r="L55" s="13">
        <v>0</v>
      </c>
      <c r="M55" s="17">
        <f aca="true" t="shared" si="0" ref="M55:M61">+K55/J55</f>
        <v>1</v>
      </c>
      <c r="N55" s="10" t="s">
        <v>47</v>
      </c>
      <c r="O55" s="10" t="s">
        <v>65</v>
      </c>
      <c r="P55" s="18"/>
    </row>
    <row r="56" spans="1:16" s="57" customFormat="1" ht="109.5" customHeight="1">
      <c r="A56" s="52">
        <v>2016</v>
      </c>
      <c r="B56" s="52" t="s">
        <v>141</v>
      </c>
      <c r="C56" s="59" t="s">
        <v>66</v>
      </c>
      <c r="D56" s="10" t="s">
        <v>67</v>
      </c>
      <c r="E56" s="15" t="s">
        <v>61</v>
      </c>
      <c r="F56" s="16" t="s">
        <v>68</v>
      </c>
      <c r="G56" s="16" t="s">
        <v>69</v>
      </c>
      <c r="H56" s="10" t="s">
        <v>67</v>
      </c>
      <c r="I56" s="10" t="s">
        <v>24</v>
      </c>
      <c r="J56" s="13">
        <v>500</v>
      </c>
      <c r="K56" s="59">
        <v>500</v>
      </c>
      <c r="L56" s="11">
        <v>0</v>
      </c>
      <c r="M56" s="17">
        <f t="shared" si="0"/>
        <v>1</v>
      </c>
      <c r="N56" s="10" t="s">
        <v>47</v>
      </c>
      <c r="O56" s="10" t="s">
        <v>65</v>
      </c>
      <c r="P56" s="18"/>
    </row>
    <row r="57" spans="1:16" s="57" customFormat="1" ht="109.5" customHeight="1">
      <c r="A57" s="52">
        <v>2016</v>
      </c>
      <c r="B57" s="52" t="s">
        <v>141</v>
      </c>
      <c r="C57" s="58" t="s">
        <v>70</v>
      </c>
      <c r="D57" s="10" t="s">
        <v>60</v>
      </c>
      <c r="E57" s="15" t="s">
        <v>61</v>
      </c>
      <c r="F57" s="16" t="s">
        <v>71</v>
      </c>
      <c r="G57" s="16" t="s">
        <v>72</v>
      </c>
      <c r="H57" s="10" t="s">
        <v>64</v>
      </c>
      <c r="I57" s="10" t="s">
        <v>24</v>
      </c>
      <c r="J57" s="13">
        <v>98000</v>
      </c>
      <c r="K57" s="13">
        <v>98000</v>
      </c>
      <c r="L57" s="11">
        <v>0</v>
      </c>
      <c r="M57" s="17">
        <f t="shared" si="0"/>
        <v>1</v>
      </c>
      <c r="N57" s="10" t="s">
        <v>47</v>
      </c>
      <c r="O57" s="10" t="s">
        <v>65</v>
      </c>
      <c r="P57" s="18"/>
    </row>
    <row r="58" spans="1:16" s="57" customFormat="1" ht="109.5" customHeight="1">
      <c r="A58" s="52">
        <v>2016</v>
      </c>
      <c r="B58" s="52" t="s">
        <v>141</v>
      </c>
      <c r="C58" s="58" t="s">
        <v>73</v>
      </c>
      <c r="D58" s="10" t="s">
        <v>60</v>
      </c>
      <c r="E58" s="15" t="s">
        <v>61</v>
      </c>
      <c r="F58" s="16" t="s">
        <v>71</v>
      </c>
      <c r="G58" s="16" t="s">
        <v>72</v>
      </c>
      <c r="H58" s="10" t="s">
        <v>64</v>
      </c>
      <c r="I58" s="10" t="s">
        <v>24</v>
      </c>
      <c r="J58" s="13">
        <v>250000</v>
      </c>
      <c r="K58" s="13">
        <v>250000</v>
      </c>
      <c r="L58" s="11">
        <v>0</v>
      </c>
      <c r="M58" s="17">
        <f t="shared" si="0"/>
        <v>1</v>
      </c>
      <c r="N58" s="10" t="s">
        <v>47</v>
      </c>
      <c r="O58" s="10" t="s">
        <v>65</v>
      </c>
      <c r="P58" s="18"/>
    </row>
    <row r="59" spans="1:16" s="57" customFormat="1" ht="109.5" customHeight="1">
      <c r="A59" s="52">
        <v>2016</v>
      </c>
      <c r="B59" s="52" t="s">
        <v>141</v>
      </c>
      <c r="C59" s="58" t="s">
        <v>74</v>
      </c>
      <c r="D59" s="10" t="s">
        <v>75</v>
      </c>
      <c r="E59" s="15" t="s">
        <v>61</v>
      </c>
      <c r="F59" s="16" t="s">
        <v>76</v>
      </c>
      <c r="G59" s="16" t="s">
        <v>72</v>
      </c>
      <c r="H59" s="10" t="s">
        <v>64</v>
      </c>
      <c r="I59" s="10" t="s">
        <v>24</v>
      </c>
      <c r="J59" s="13">
        <v>750000</v>
      </c>
      <c r="K59" s="13">
        <v>750000</v>
      </c>
      <c r="L59" s="11">
        <v>0</v>
      </c>
      <c r="M59" s="17">
        <f t="shared" si="0"/>
        <v>1</v>
      </c>
      <c r="N59" s="10" t="s">
        <v>47</v>
      </c>
      <c r="O59" s="10" t="s">
        <v>65</v>
      </c>
      <c r="P59" s="18"/>
    </row>
    <row r="60" spans="1:16" s="57" customFormat="1" ht="109.5" customHeight="1">
      <c r="A60" s="52">
        <v>2016</v>
      </c>
      <c r="B60" s="52" t="s">
        <v>141</v>
      </c>
      <c r="C60" s="58" t="s">
        <v>77</v>
      </c>
      <c r="D60" s="10" t="s">
        <v>78</v>
      </c>
      <c r="E60" s="15" t="s">
        <v>61</v>
      </c>
      <c r="F60" s="16" t="s">
        <v>79</v>
      </c>
      <c r="G60" s="16" t="s">
        <v>80</v>
      </c>
      <c r="H60" s="10" t="s">
        <v>64</v>
      </c>
      <c r="I60" s="10" t="s">
        <v>24</v>
      </c>
      <c r="J60" s="13">
        <v>130</v>
      </c>
      <c r="K60" s="13">
        <v>130</v>
      </c>
      <c r="L60" s="11">
        <v>0</v>
      </c>
      <c r="M60" s="17">
        <f t="shared" si="0"/>
        <v>1</v>
      </c>
      <c r="N60" s="10" t="s">
        <v>47</v>
      </c>
      <c r="O60" s="10" t="s">
        <v>65</v>
      </c>
      <c r="P60" s="18"/>
    </row>
    <row r="61" spans="1:16" s="57" customFormat="1" ht="109.5" customHeight="1">
      <c r="A61" s="52">
        <v>2016</v>
      </c>
      <c r="B61" s="52" t="s">
        <v>141</v>
      </c>
      <c r="C61" s="58" t="s">
        <v>81</v>
      </c>
      <c r="D61" s="10" t="s">
        <v>82</v>
      </c>
      <c r="E61" s="15" t="s">
        <v>61</v>
      </c>
      <c r="F61" s="16" t="s">
        <v>83</v>
      </c>
      <c r="G61" s="16" t="s">
        <v>84</v>
      </c>
      <c r="H61" s="10" t="s">
        <v>85</v>
      </c>
      <c r="I61" s="10" t="s">
        <v>24</v>
      </c>
      <c r="J61" s="13">
        <v>2294</v>
      </c>
      <c r="K61" s="13">
        <v>2294</v>
      </c>
      <c r="L61" s="13">
        <v>0</v>
      </c>
      <c r="M61" s="17">
        <f t="shared" si="0"/>
        <v>1</v>
      </c>
      <c r="N61" s="10" t="s">
        <v>45</v>
      </c>
      <c r="O61" s="10" t="s">
        <v>65</v>
      </c>
      <c r="P61" s="18"/>
    </row>
    <row r="62" spans="1:16" s="57" customFormat="1" ht="109.5" customHeight="1">
      <c r="A62" s="52">
        <v>2016</v>
      </c>
      <c r="B62" s="52" t="s">
        <v>141</v>
      </c>
      <c r="C62" s="58" t="s">
        <v>86</v>
      </c>
      <c r="D62" s="10" t="s">
        <v>87</v>
      </c>
      <c r="E62" s="15" t="s">
        <v>61</v>
      </c>
      <c r="F62" s="16" t="s">
        <v>88</v>
      </c>
      <c r="G62" s="16" t="s">
        <v>89</v>
      </c>
      <c r="H62" s="10" t="s">
        <v>90</v>
      </c>
      <c r="I62" s="10" t="s">
        <v>24</v>
      </c>
      <c r="J62" s="13">
        <v>372</v>
      </c>
      <c r="K62" s="13">
        <v>372</v>
      </c>
      <c r="L62" s="11">
        <v>0</v>
      </c>
      <c r="M62" s="17">
        <f>+K62/J62</f>
        <v>1</v>
      </c>
      <c r="N62" s="10" t="s">
        <v>47</v>
      </c>
      <c r="O62" s="10" t="s">
        <v>65</v>
      </c>
      <c r="P62" s="18"/>
    </row>
    <row r="63" spans="1:15" ht="23.25">
      <c r="A63" s="364" t="s">
        <v>441</v>
      </c>
      <c r="B63" s="364"/>
      <c r="C63" s="364"/>
      <c r="D63" s="364"/>
      <c r="E63" s="364"/>
      <c r="F63" s="364"/>
      <c r="G63" s="364"/>
      <c r="H63" s="364"/>
      <c r="I63" s="364"/>
      <c r="J63" s="364"/>
      <c r="K63" s="364"/>
      <c r="L63" s="364"/>
      <c r="M63" s="364"/>
      <c r="N63" s="364"/>
      <c r="O63" s="364"/>
    </row>
    <row r="64" spans="1:15" ht="60">
      <c r="A64" s="103">
        <v>2016</v>
      </c>
      <c r="B64" s="103" t="s">
        <v>250</v>
      </c>
      <c r="C64" s="104" t="s">
        <v>251</v>
      </c>
      <c r="D64" s="103" t="s">
        <v>252</v>
      </c>
      <c r="E64" s="103" t="s">
        <v>106</v>
      </c>
      <c r="F64" s="103" t="s">
        <v>253</v>
      </c>
      <c r="G64" s="103" t="s">
        <v>254</v>
      </c>
      <c r="H64" s="103" t="s">
        <v>255</v>
      </c>
      <c r="I64" s="103" t="s">
        <v>256</v>
      </c>
      <c r="J64" s="103" t="s">
        <v>392</v>
      </c>
      <c r="K64" s="103">
        <v>720</v>
      </c>
      <c r="L64" s="103">
        <v>0</v>
      </c>
      <c r="M64" s="105">
        <v>0.26</v>
      </c>
      <c r="N64" s="103" t="s">
        <v>47</v>
      </c>
      <c r="O64" s="103" t="s">
        <v>258</v>
      </c>
    </row>
    <row r="65" spans="1:15" ht="60">
      <c r="A65" s="103">
        <v>2016</v>
      </c>
      <c r="B65" s="103" t="s">
        <v>259</v>
      </c>
      <c r="C65" s="104" t="s">
        <v>251</v>
      </c>
      <c r="D65" s="103" t="s">
        <v>252</v>
      </c>
      <c r="E65" s="103" t="s">
        <v>106</v>
      </c>
      <c r="F65" s="103" t="s">
        <v>253</v>
      </c>
      <c r="G65" s="103" t="s">
        <v>254</v>
      </c>
      <c r="H65" s="103" t="s">
        <v>255</v>
      </c>
      <c r="I65" s="103" t="s">
        <v>256</v>
      </c>
      <c r="J65" s="103" t="s">
        <v>392</v>
      </c>
      <c r="K65" s="103">
        <v>720</v>
      </c>
      <c r="L65" s="103">
        <v>0</v>
      </c>
      <c r="M65" s="105">
        <v>0.29</v>
      </c>
      <c r="N65" s="103" t="s">
        <v>47</v>
      </c>
      <c r="O65" s="103" t="s">
        <v>258</v>
      </c>
    </row>
    <row r="66" spans="1:15" ht="60">
      <c r="A66" s="103">
        <v>2016</v>
      </c>
      <c r="B66" s="103" t="s">
        <v>260</v>
      </c>
      <c r="C66" s="104" t="s">
        <v>251</v>
      </c>
      <c r="D66" s="103" t="s">
        <v>252</v>
      </c>
      <c r="E66" s="103" t="s">
        <v>106</v>
      </c>
      <c r="F66" s="103" t="s">
        <v>253</v>
      </c>
      <c r="G66" s="103" t="s">
        <v>254</v>
      </c>
      <c r="H66" s="103" t="s">
        <v>255</v>
      </c>
      <c r="I66" s="103" t="s">
        <v>256</v>
      </c>
      <c r="J66" s="103" t="s">
        <v>392</v>
      </c>
      <c r="K66" s="103">
        <v>720</v>
      </c>
      <c r="L66" s="103">
        <v>0</v>
      </c>
      <c r="M66" s="105">
        <v>0.32</v>
      </c>
      <c r="N66" s="103" t="s">
        <v>47</v>
      </c>
      <c r="O66" s="103" t="s">
        <v>258</v>
      </c>
    </row>
    <row r="67" spans="1:15" ht="60">
      <c r="A67" s="103">
        <v>2016</v>
      </c>
      <c r="B67" s="103" t="s">
        <v>393</v>
      </c>
      <c r="C67" s="104" t="s">
        <v>251</v>
      </c>
      <c r="D67" s="103" t="s">
        <v>252</v>
      </c>
      <c r="E67" s="103" t="s">
        <v>106</v>
      </c>
      <c r="F67" s="103" t="s">
        <v>253</v>
      </c>
      <c r="G67" s="103" t="s">
        <v>254</v>
      </c>
      <c r="H67" s="103" t="s">
        <v>255</v>
      </c>
      <c r="I67" s="103" t="s">
        <v>256</v>
      </c>
      <c r="J67" s="103" t="s">
        <v>392</v>
      </c>
      <c r="K67" s="103">
        <v>720</v>
      </c>
      <c r="L67" s="103">
        <v>0</v>
      </c>
      <c r="M67" s="105">
        <v>0.34</v>
      </c>
      <c r="N67" s="103" t="s">
        <v>47</v>
      </c>
      <c r="O67" s="103" t="s">
        <v>258</v>
      </c>
    </row>
    <row r="68" spans="1:15" ht="72">
      <c r="A68" s="103">
        <v>2016</v>
      </c>
      <c r="B68" s="103" t="s">
        <v>250</v>
      </c>
      <c r="C68" s="104" t="s">
        <v>261</v>
      </c>
      <c r="D68" s="103" t="s">
        <v>262</v>
      </c>
      <c r="E68" s="103" t="s">
        <v>106</v>
      </c>
      <c r="F68" s="103" t="s">
        <v>263</v>
      </c>
      <c r="G68" s="103" t="s">
        <v>254</v>
      </c>
      <c r="H68" s="103" t="s">
        <v>264</v>
      </c>
      <c r="I68" s="103" t="s">
        <v>256</v>
      </c>
      <c r="J68" s="103" t="s">
        <v>392</v>
      </c>
      <c r="K68" s="103">
        <v>92</v>
      </c>
      <c r="L68" s="103">
        <v>0</v>
      </c>
      <c r="M68" s="105">
        <v>0.25</v>
      </c>
      <c r="N68" s="103" t="s">
        <v>47</v>
      </c>
      <c r="O68" s="103" t="s">
        <v>258</v>
      </c>
    </row>
    <row r="69" spans="1:15" ht="72">
      <c r="A69" s="103">
        <v>2016</v>
      </c>
      <c r="B69" s="103" t="s">
        <v>259</v>
      </c>
      <c r="C69" s="104" t="s">
        <v>261</v>
      </c>
      <c r="D69" s="103" t="s">
        <v>262</v>
      </c>
      <c r="E69" s="103" t="s">
        <v>106</v>
      </c>
      <c r="F69" s="103" t="s">
        <v>263</v>
      </c>
      <c r="G69" s="103" t="s">
        <v>254</v>
      </c>
      <c r="H69" s="103" t="s">
        <v>264</v>
      </c>
      <c r="I69" s="103" t="s">
        <v>256</v>
      </c>
      <c r="J69" s="103" t="s">
        <v>392</v>
      </c>
      <c r="K69" s="103">
        <v>92</v>
      </c>
      <c r="L69" s="103">
        <v>0</v>
      </c>
      <c r="M69" s="105">
        <v>0.3</v>
      </c>
      <c r="N69" s="103" t="s">
        <v>47</v>
      </c>
      <c r="O69" s="103" t="s">
        <v>258</v>
      </c>
    </row>
    <row r="70" spans="1:15" ht="72">
      <c r="A70" s="103">
        <v>2016</v>
      </c>
      <c r="B70" s="103" t="s">
        <v>260</v>
      </c>
      <c r="C70" s="104" t="s">
        <v>261</v>
      </c>
      <c r="D70" s="103" t="s">
        <v>262</v>
      </c>
      <c r="E70" s="103" t="s">
        <v>106</v>
      </c>
      <c r="F70" s="103" t="s">
        <v>263</v>
      </c>
      <c r="G70" s="103" t="s">
        <v>254</v>
      </c>
      <c r="H70" s="103" t="s">
        <v>264</v>
      </c>
      <c r="I70" s="103" t="s">
        <v>256</v>
      </c>
      <c r="J70" s="103" t="s">
        <v>392</v>
      </c>
      <c r="K70" s="103">
        <v>92</v>
      </c>
      <c r="L70" s="103">
        <v>0</v>
      </c>
      <c r="M70" s="105">
        <v>0.36</v>
      </c>
      <c r="N70" s="103" t="s">
        <v>47</v>
      </c>
      <c r="O70" s="103" t="s">
        <v>258</v>
      </c>
    </row>
    <row r="71" spans="1:15" ht="72">
      <c r="A71" s="103">
        <v>2016</v>
      </c>
      <c r="B71" s="103" t="s">
        <v>393</v>
      </c>
      <c r="C71" s="104" t="s">
        <v>261</v>
      </c>
      <c r="D71" s="103" t="s">
        <v>262</v>
      </c>
      <c r="E71" s="103" t="s">
        <v>106</v>
      </c>
      <c r="F71" s="103" t="s">
        <v>263</v>
      </c>
      <c r="G71" s="103" t="s">
        <v>254</v>
      </c>
      <c r="H71" s="103" t="s">
        <v>264</v>
      </c>
      <c r="I71" s="103" t="s">
        <v>256</v>
      </c>
      <c r="J71" s="103" t="s">
        <v>392</v>
      </c>
      <c r="K71" s="103">
        <v>92</v>
      </c>
      <c r="L71" s="103">
        <v>0</v>
      </c>
      <c r="M71" s="105">
        <v>0.45</v>
      </c>
      <c r="N71" s="103" t="s">
        <v>47</v>
      </c>
      <c r="O71" s="103" t="s">
        <v>258</v>
      </c>
    </row>
    <row r="72" spans="1:15" ht="72">
      <c r="A72" s="103">
        <v>2016</v>
      </c>
      <c r="B72" s="106" t="s">
        <v>250</v>
      </c>
      <c r="C72" s="133" t="s">
        <v>265</v>
      </c>
      <c r="D72" s="108" t="s">
        <v>266</v>
      </c>
      <c r="E72" s="106" t="s">
        <v>106</v>
      </c>
      <c r="F72" s="108" t="s">
        <v>267</v>
      </c>
      <c r="G72" s="106" t="s">
        <v>268</v>
      </c>
      <c r="H72" s="109" t="s">
        <v>269</v>
      </c>
      <c r="I72" s="108" t="s">
        <v>256</v>
      </c>
      <c r="J72" s="106" t="s">
        <v>392</v>
      </c>
      <c r="K72" s="108">
        <v>310</v>
      </c>
      <c r="L72" s="108">
        <v>0</v>
      </c>
      <c r="M72" s="134">
        <v>0.3064</v>
      </c>
      <c r="N72" s="108" t="s">
        <v>270</v>
      </c>
      <c r="O72" s="108" t="s">
        <v>271</v>
      </c>
    </row>
    <row r="73" spans="1:15" ht="72">
      <c r="A73" s="103">
        <v>2016</v>
      </c>
      <c r="B73" s="106" t="s">
        <v>259</v>
      </c>
      <c r="C73" s="133" t="s">
        <v>265</v>
      </c>
      <c r="D73" s="108" t="s">
        <v>266</v>
      </c>
      <c r="E73" s="106" t="s">
        <v>106</v>
      </c>
      <c r="F73" s="108" t="s">
        <v>267</v>
      </c>
      <c r="G73" s="106" t="s">
        <v>268</v>
      </c>
      <c r="H73" s="109" t="s">
        <v>269</v>
      </c>
      <c r="I73" s="108" t="s">
        <v>256</v>
      </c>
      <c r="J73" s="103" t="s">
        <v>392</v>
      </c>
      <c r="K73" s="108">
        <v>310</v>
      </c>
      <c r="L73" s="108">
        <v>0</v>
      </c>
      <c r="M73" s="105">
        <v>0.3525</v>
      </c>
      <c r="N73" s="108" t="s">
        <v>272</v>
      </c>
      <c r="O73" s="108" t="s">
        <v>271</v>
      </c>
    </row>
    <row r="74" spans="1:15" ht="72">
      <c r="A74" s="103">
        <v>2016</v>
      </c>
      <c r="B74" s="106" t="s">
        <v>260</v>
      </c>
      <c r="C74" s="133" t="s">
        <v>265</v>
      </c>
      <c r="D74" s="108" t="s">
        <v>266</v>
      </c>
      <c r="E74" s="106" t="s">
        <v>106</v>
      </c>
      <c r="F74" s="108" t="s">
        <v>267</v>
      </c>
      <c r="G74" s="106" t="s">
        <v>268</v>
      </c>
      <c r="H74" s="109" t="s">
        <v>269</v>
      </c>
      <c r="I74" s="108" t="s">
        <v>256</v>
      </c>
      <c r="J74" s="103" t="s">
        <v>392</v>
      </c>
      <c r="K74" s="108">
        <v>310</v>
      </c>
      <c r="L74" s="108">
        <v>0</v>
      </c>
      <c r="M74" s="105">
        <v>0.2525</v>
      </c>
      <c r="N74" s="108" t="s">
        <v>272</v>
      </c>
      <c r="O74" s="108" t="s">
        <v>271</v>
      </c>
    </row>
    <row r="75" spans="1:15" ht="72">
      <c r="A75" s="103">
        <v>2016</v>
      </c>
      <c r="B75" s="106" t="s">
        <v>393</v>
      </c>
      <c r="C75" s="133" t="s">
        <v>265</v>
      </c>
      <c r="D75" s="108" t="s">
        <v>266</v>
      </c>
      <c r="E75" s="106" t="s">
        <v>106</v>
      </c>
      <c r="F75" s="108" t="s">
        <v>267</v>
      </c>
      <c r="G75" s="106" t="s">
        <v>268</v>
      </c>
      <c r="H75" s="109" t="s">
        <v>269</v>
      </c>
      <c r="I75" s="108" t="s">
        <v>256</v>
      </c>
      <c r="J75" s="103" t="s">
        <v>392</v>
      </c>
      <c r="K75" s="108">
        <v>310</v>
      </c>
      <c r="L75" s="108">
        <v>0</v>
      </c>
      <c r="M75" s="105">
        <v>0.185</v>
      </c>
      <c r="N75" s="108" t="s">
        <v>272</v>
      </c>
      <c r="O75" s="108" t="s">
        <v>271</v>
      </c>
    </row>
    <row r="76" spans="1:15" ht="72">
      <c r="A76" s="103">
        <v>2016</v>
      </c>
      <c r="B76" s="135" t="s">
        <v>250</v>
      </c>
      <c r="C76" s="136" t="s">
        <v>274</v>
      </c>
      <c r="D76" s="108" t="s">
        <v>269</v>
      </c>
      <c r="E76" s="106" t="s">
        <v>106</v>
      </c>
      <c r="F76" s="106" t="s">
        <v>275</v>
      </c>
      <c r="G76" s="106" t="s">
        <v>276</v>
      </c>
      <c r="H76" s="106" t="s">
        <v>269</v>
      </c>
      <c r="I76" s="106" t="s">
        <v>256</v>
      </c>
      <c r="J76" s="103" t="s">
        <v>392</v>
      </c>
      <c r="K76" s="108">
        <v>310</v>
      </c>
      <c r="L76" s="106">
        <v>0</v>
      </c>
      <c r="M76" s="105">
        <v>0.21</v>
      </c>
      <c r="N76" s="106" t="s">
        <v>270</v>
      </c>
      <c r="O76" s="108" t="s">
        <v>271</v>
      </c>
    </row>
    <row r="77" spans="1:15" ht="72">
      <c r="A77" s="103">
        <v>2016</v>
      </c>
      <c r="B77" s="135" t="s">
        <v>259</v>
      </c>
      <c r="C77" s="136" t="s">
        <v>274</v>
      </c>
      <c r="D77" s="108" t="s">
        <v>269</v>
      </c>
      <c r="E77" s="106" t="s">
        <v>106</v>
      </c>
      <c r="F77" s="106" t="s">
        <v>275</v>
      </c>
      <c r="G77" s="106" t="s">
        <v>276</v>
      </c>
      <c r="H77" s="106" t="s">
        <v>269</v>
      </c>
      <c r="I77" s="106" t="s">
        <v>256</v>
      </c>
      <c r="J77" s="103" t="s">
        <v>392</v>
      </c>
      <c r="K77" s="108">
        <v>310</v>
      </c>
      <c r="L77" s="106">
        <v>0</v>
      </c>
      <c r="M77" s="105">
        <v>0.3525</v>
      </c>
      <c r="N77" s="106" t="s">
        <v>270</v>
      </c>
      <c r="O77" s="108" t="s">
        <v>271</v>
      </c>
    </row>
    <row r="78" spans="1:15" ht="72">
      <c r="A78" s="103">
        <v>2016</v>
      </c>
      <c r="B78" s="135" t="s">
        <v>260</v>
      </c>
      <c r="C78" s="136" t="s">
        <v>274</v>
      </c>
      <c r="D78" s="108" t="s">
        <v>269</v>
      </c>
      <c r="E78" s="106" t="s">
        <v>106</v>
      </c>
      <c r="F78" s="106" t="s">
        <v>275</v>
      </c>
      <c r="G78" s="106" t="s">
        <v>276</v>
      </c>
      <c r="H78" s="106" t="s">
        <v>269</v>
      </c>
      <c r="I78" s="106" t="s">
        <v>256</v>
      </c>
      <c r="J78" s="103" t="s">
        <v>392</v>
      </c>
      <c r="K78" s="108">
        <v>310</v>
      </c>
      <c r="L78" s="106">
        <v>0</v>
      </c>
      <c r="M78" s="105">
        <v>0.2525</v>
      </c>
      <c r="N78" s="106" t="s">
        <v>270</v>
      </c>
      <c r="O78" s="108" t="s">
        <v>271</v>
      </c>
    </row>
    <row r="79" spans="1:15" ht="72">
      <c r="A79" s="103">
        <v>2016</v>
      </c>
      <c r="B79" s="106" t="s">
        <v>393</v>
      </c>
      <c r="C79" s="136" t="s">
        <v>274</v>
      </c>
      <c r="D79" s="108" t="s">
        <v>269</v>
      </c>
      <c r="E79" s="106" t="s">
        <v>106</v>
      </c>
      <c r="F79" s="106" t="s">
        <v>275</v>
      </c>
      <c r="G79" s="106" t="s">
        <v>276</v>
      </c>
      <c r="H79" s="106" t="s">
        <v>269</v>
      </c>
      <c r="I79" s="106" t="s">
        <v>256</v>
      </c>
      <c r="J79" s="103" t="s">
        <v>392</v>
      </c>
      <c r="K79" s="108">
        <v>310</v>
      </c>
      <c r="L79" s="106">
        <v>0</v>
      </c>
      <c r="M79" s="105">
        <v>0.185</v>
      </c>
      <c r="N79" s="106" t="s">
        <v>270</v>
      </c>
      <c r="O79" s="108" t="s">
        <v>271</v>
      </c>
    </row>
    <row r="80" spans="1:15" ht="48">
      <c r="A80" s="103">
        <v>2016</v>
      </c>
      <c r="B80" s="135" t="s">
        <v>250</v>
      </c>
      <c r="C80" s="133" t="s">
        <v>277</v>
      </c>
      <c r="D80" s="108" t="s">
        <v>269</v>
      </c>
      <c r="E80" s="106" t="s">
        <v>106</v>
      </c>
      <c r="F80" s="106" t="s">
        <v>278</v>
      </c>
      <c r="G80" s="106" t="s">
        <v>279</v>
      </c>
      <c r="H80" s="106" t="s">
        <v>266</v>
      </c>
      <c r="I80" s="106" t="s">
        <v>256</v>
      </c>
      <c r="J80" s="103" t="s">
        <v>392</v>
      </c>
      <c r="K80" s="106">
        <v>199</v>
      </c>
      <c r="L80" s="106">
        <v>0</v>
      </c>
      <c r="M80" s="105">
        <v>0.34</v>
      </c>
      <c r="N80" s="106" t="s">
        <v>280</v>
      </c>
      <c r="O80" s="108" t="s">
        <v>271</v>
      </c>
    </row>
    <row r="81" spans="1:15" ht="48">
      <c r="A81" s="103">
        <v>2016</v>
      </c>
      <c r="B81" s="135" t="s">
        <v>259</v>
      </c>
      <c r="C81" s="133" t="s">
        <v>277</v>
      </c>
      <c r="D81" s="108" t="s">
        <v>269</v>
      </c>
      <c r="E81" s="106" t="s">
        <v>106</v>
      </c>
      <c r="F81" s="106" t="s">
        <v>278</v>
      </c>
      <c r="G81" s="106" t="s">
        <v>279</v>
      </c>
      <c r="H81" s="106" t="s">
        <v>266</v>
      </c>
      <c r="I81" s="106" t="s">
        <v>256</v>
      </c>
      <c r="J81" s="103" t="s">
        <v>392</v>
      </c>
      <c r="K81" s="106">
        <v>199</v>
      </c>
      <c r="L81" s="106">
        <v>0</v>
      </c>
      <c r="M81" s="105">
        <v>0.19</v>
      </c>
      <c r="N81" s="106" t="s">
        <v>280</v>
      </c>
      <c r="O81" s="108" t="s">
        <v>271</v>
      </c>
    </row>
    <row r="82" spans="1:15" ht="48">
      <c r="A82" s="103">
        <v>2016</v>
      </c>
      <c r="B82" s="135" t="s">
        <v>260</v>
      </c>
      <c r="C82" s="133" t="s">
        <v>277</v>
      </c>
      <c r="D82" s="108" t="s">
        <v>269</v>
      </c>
      <c r="E82" s="106" t="s">
        <v>106</v>
      </c>
      <c r="F82" s="106" t="s">
        <v>278</v>
      </c>
      <c r="G82" s="106" t="s">
        <v>279</v>
      </c>
      <c r="H82" s="106" t="s">
        <v>266</v>
      </c>
      <c r="I82" s="106" t="s">
        <v>256</v>
      </c>
      <c r="J82" s="103" t="s">
        <v>392</v>
      </c>
      <c r="K82" s="106">
        <v>199</v>
      </c>
      <c r="L82" s="106">
        <v>0</v>
      </c>
      <c r="M82" s="105">
        <v>0.19</v>
      </c>
      <c r="N82" s="106" t="s">
        <v>280</v>
      </c>
      <c r="O82" s="108" t="s">
        <v>271</v>
      </c>
    </row>
    <row r="83" spans="1:15" ht="48">
      <c r="A83" s="103">
        <v>2016</v>
      </c>
      <c r="B83" s="106" t="s">
        <v>393</v>
      </c>
      <c r="C83" s="133" t="s">
        <v>277</v>
      </c>
      <c r="D83" s="108" t="s">
        <v>269</v>
      </c>
      <c r="E83" s="106" t="s">
        <v>106</v>
      </c>
      <c r="F83" s="106" t="s">
        <v>278</v>
      </c>
      <c r="G83" s="106" t="s">
        <v>279</v>
      </c>
      <c r="H83" s="106" t="s">
        <v>266</v>
      </c>
      <c r="I83" s="106" t="s">
        <v>256</v>
      </c>
      <c r="J83" s="103" t="s">
        <v>392</v>
      </c>
      <c r="K83" s="106">
        <v>199</v>
      </c>
      <c r="L83" s="106">
        <v>0</v>
      </c>
      <c r="M83" s="105">
        <v>0.14</v>
      </c>
      <c r="N83" s="106" t="s">
        <v>280</v>
      </c>
      <c r="O83" s="108" t="s">
        <v>271</v>
      </c>
    </row>
    <row r="84" spans="1:15" ht="36">
      <c r="A84" s="103">
        <v>2016</v>
      </c>
      <c r="B84" s="135" t="s">
        <v>250</v>
      </c>
      <c r="C84" s="133" t="s">
        <v>281</v>
      </c>
      <c r="D84" s="108" t="s">
        <v>266</v>
      </c>
      <c r="E84" s="106" t="s">
        <v>106</v>
      </c>
      <c r="F84" s="106" t="s">
        <v>282</v>
      </c>
      <c r="G84" s="106" t="s">
        <v>283</v>
      </c>
      <c r="H84" s="106" t="s">
        <v>284</v>
      </c>
      <c r="I84" s="106" t="s">
        <v>256</v>
      </c>
      <c r="J84" s="103" t="s">
        <v>392</v>
      </c>
      <c r="K84" s="106">
        <v>57</v>
      </c>
      <c r="L84" s="106">
        <v>0</v>
      </c>
      <c r="M84" s="105">
        <v>0.0125</v>
      </c>
      <c r="N84" s="106" t="s">
        <v>280</v>
      </c>
      <c r="O84" s="108" t="s">
        <v>271</v>
      </c>
    </row>
    <row r="85" spans="1:15" ht="36">
      <c r="A85" s="103">
        <v>2016</v>
      </c>
      <c r="B85" s="135" t="s">
        <v>259</v>
      </c>
      <c r="C85" s="133" t="s">
        <v>281</v>
      </c>
      <c r="D85" s="108" t="s">
        <v>266</v>
      </c>
      <c r="E85" s="106" t="s">
        <v>106</v>
      </c>
      <c r="F85" s="106" t="s">
        <v>282</v>
      </c>
      <c r="G85" s="106" t="s">
        <v>283</v>
      </c>
      <c r="H85" s="106" t="s">
        <v>284</v>
      </c>
      <c r="I85" s="106" t="s">
        <v>256</v>
      </c>
      <c r="J85" s="103" t="s">
        <v>392</v>
      </c>
      <c r="K85" s="106">
        <v>57</v>
      </c>
      <c r="L85" s="106">
        <v>0</v>
      </c>
      <c r="M85" s="105">
        <v>0.0625</v>
      </c>
      <c r="N85" s="106" t="s">
        <v>280</v>
      </c>
      <c r="O85" s="108" t="s">
        <v>271</v>
      </c>
    </row>
    <row r="86" spans="1:15" ht="36">
      <c r="A86" s="103">
        <v>2016</v>
      </c>
      <c r="B86" s="135" t="s">
        <v>260</v>
      </c>
      <c r="C86" s="133" t="s">
        <v>281</v>
      </c>
      <c r="D86" s="108" t="s">
        <v>266</v>
      </c>
      <c r="E86" s="106" t="s">
        <v>106</v>
      </c>
      <c r="F86" s="106" t="s">
        <v>282</v>
      </c>
      <c r="G86" s="106" t="s">
        <v>283</v>
      </c>
      <c r="H86" s="106" t="s">
        <v>284</v>
      </c>
      <c r="I86" s="106" t="s">
        <v>256</v>
      </c>
      <c r="J86" s="103" t="s">
        <v>392</v>
      </c>
      <c r="K86" s="106">
        <v>57</v>
      </c>
      <c r="L86" s="106">
        <v>0</v>
      </c>
      <c r="M86" s="105">
        <v>0.05</v>
      </c>
      <c r="N86" s="106" t="s">
        <v>280</v>
      </c>
      <c r="O86" s="108" t="s">
        <v>271</v>
      </c>
    </row>
    <row r="87" spans="1:15" ht="36">
      <c r="A87" s="103">
        <v>2016</v>
      </c>
      <c r="B87" s="106" t="s">
        <v>393</v>
      </c>
      <c r="C87" s="133" t="s">
        <v>281</v>
      </c>
      <c r="D87" s="108" t="s">
        <v>266</v>
      </c>
      <c r="E87" s="106" t="s">
        <v>106</v>
      </c>
      <c r="F87" s="106" t="s">
        <v>282</v>
      </c>
      <c r="G87" s="106" t="s">
        <v>283</v>
      </c>
      <c r="H87" s="106" t="s">
        <v>284</v>
      </c>
      <c r="I87" s="106" t="s">
        <v>256</v>
      </c>
      <c r="J87" s="103" t="s">
        <v>392</v>
      </c>
      <c r="K87" s="106">
        <v>57</v>
      </c>
      <c r="L87" s="106">
        <v>0</v>
      </c>
      <c r="M87" s="105">
        <v>0</v>
      </c>
      <c r="N87" s="106" t="s">
        <v>280</v>
      </c>
      <c r="O87" s="108" t="s">
        <v>271</v>
      </c>
    </row>
    <row r="88" spans="1:15" ht="48">
      <c r="A88" s="103">
        <v>2016</v>
      </c>
      <c r="B88" s="135" t="s">
        <v>250</v>
      </c>
      <c r="C88" s="133" t="s">
        <v>285</v>
      </c>
      <c r="D88" s="108" t="s">
        <v>266</v>
      </c>
      <c r="E88" s="106" t="s">
        <v>106</v>
      </c>
      <c r="F88" s="106" t="s">
        <v>286</v>
      </c>
      <c r="G88" s="106" t="s">
        <v>287</v>
      </c>
      <c r="H88" s="106" t="s">
        <v>288</v>
      </c>
      <c r="I88" s="106" t="s">
        <v>256</v>
      </c>
      <c r="J88" s="103" t="s">
        <v>392</v>
      </c>
      <c r="K88" s="137">
        <v>17</v>
      </c>
      <c r="L88" s="106">
        <v>0</v>
      </c>
      <c r="M88" s="105">
        <v>0.77</v>
      </c>
      <c r="N88" s="106" t="s">
        <v>280</v>
      </c>
      <c r="O88" s="108" t="s">
        <v>271</v>
      </c>
    </row>
    <row r="89" spans="1:15" ht="48">
      <c r="A89" s="103">
        <v>2016</v>
      </c>
      <c r="B89" s="135" t="s">
        <v>259</v>
      </c>
      <c r="C89" s="133" t="s">
        <v>285</v>
      </c>
      <c r="D89" s="108" t="s">
        <v>266</v>
      </c>
      <c r="E89" s="106" t="s">
        <v>106</v>
      </c>
      <c r="F89" s="106" t="s">
        <v>286</v>
      </c>
      <c r="G89" s="106" t="s">
        <v>287</v>
      </c>
      <c r="H89" s="106" t="s">
        <v>288</v>
      </c>
      <c r="I89" s="106" t="s">
        <v>256</v>
      </c>
      <c r="J89" s="103" t="s">
        <v>392</v>
      </c>
      <c r="K89" s="137">
        <v>17</v>
      </c>
      <c r="L89" s="106">
        <v>0</v>
      </c>
      <c r="M89" s="105">
        <v>0.77</v>
      </c>
      <c r="N89" s="106" t="s">
        <v>280</v>
      </c>
      <c r="O89" s="108" t="s">
        <v>271</v>
      </c>
    </row>
    <row r="90" spans="1:15" ht="48">
      <c r="A90" s="103">
        <v>2016</v>
      </c>
      <c r="B90" s="135" t="s">
        <v>260</v>
      </c>
      <c r="C90" s="133" t="s">
        <v>285</v>
      </c>
      <c r="D90" s="108" t="s">
        <v>266</v>
      </c>
      <c r="E90" s="106" t="s">
        <v>106</v>
      </c>
      <c r="F90" s="106" t="s">
        <v>286</v>
      </c>
      <c r="G90" s="106" t="s">
        <v>287</v>
      </c>
      <c r="H90" s="106" t="s">
        <v>288</v>
      </c>
      <c r="I90" s="106" t="s">
        <v>256</v>
      </c>
      <c r="J90" s="103" t="s">
        <v>392</v>
      </c>
      <c r="K90" s="137">
        <v>17</v>
      </c>
      <c r="L90" s="106">
        <v>0</v>
      </c>
      <c r="M90" s="105">
        <v>0.88</v>
      </c>
      <c r="N90" s="106" t="s">
        <v>280</v>
      </c>
      <c r="O90" s="108" t="s">
        <v>271</v>
      </c>
    </row>
    <row r="91" spans="1:15" ht="48">
      <c r="A91" s="103">
        <v>2016</v>
      </c>
      <c r="B91" s="106" t="s">
        <v>393</v>
      </c>
      <c r="C91" s="133" t="s">
        <v>285</v>
      </c>
      <c r="D91" s="108" t="s">
        <v>266</v>
      </c>
      <c r="E91" s="106" t="s">
        <v>106</v>
      </c>
      <c r="F91" s="106" t="s">
        <v>286</v>
      </c>
      <c r="G91" s="106" t="s">
        <v>287</v>
      </c>
      <c r="H91" s="106" t="s">
        <v>288</v>
      </c>
      <c r="I91" s="106" t="s">
        <v>256</v>
      </c>
      <c r="J91" s="103" t="s">
        <v>392</v>
      </c>
      <c r="K91" s="137">
        <v>17</v>
      </c>
      <c r="L91" s="106">
        <v>0</v>
      </c>
      <c r="M91" s="105">
        <v>0.44</v>
      </c>
      <c r="N91" s="106" t="s">
        <v>280</v>
      </c>
      <c r="O91" s="108" t="s">
        <v>271</v>
      </c>
    </row>
    <row r="92" spans="1:15" ht="48">
      <c r="A92" s="103">
        <v>2016</v>
      </c>
      <c r="B92" s="106" t="s">
        <v>250</v>
      </c>
      <c r="C92" s="138" t="s">
        <v>289</v>
      </c>
      <c r="D92" s="106" t="s">
        <v>290</v>
      </c>
      <c r="E92" s="106" t="s">
        <v>106</v>
      </c>
      <c r="F92" s="106" t="s">
        <v>291</v>
      </c>
      <c r="G92" s="106" t="s">
        <v>292</v>
      </c>
      <c r="H92" s="106" t="s">
        <v>293</v>
      </c>
      <c r="I92" s="106" t="s">
        <v>256</v>
      </c>
      <c r="J92" s="106" t="s">
        <v>392</v>
      </c>
      <c r="K92" s="106">
        <v>96</v>
      </c>
      <c r="L92" s="106">
        <v>0</v>
      </c>
      <c r="M92" s="134">
        <v>0.264</v>
      </c>
      <c r="N92" s="106" t="s">
        <v>45</v>
      </c>
      <c r="O92" s="119" t="s">
        <v>269</v>
      </c>
    </row>
    <row r="93" spans="1:15" ht="48">
      <c r="A93" s="103">
        <v>2016</v>
      </c>
      <c r="B93" s="106" t="s">
        <v>259</v>
      </c>
      <c r="C93" s="138" t="s">
        <v>289</v>
      </c>
      <c r="D93" s="106" t="s">
        <v>290</v>
      </c>
      <c r="E93" s="106" t="s">
        <v>106</v>
      </c>
      <c r="F93" s="106" t="s">
        <v>291</v>
      </c>
      <c r="G93" s="106" t="s">
        <v>292</v>
      </c>
      <c r="H93" s="106" t="s">
        <v>293</v>
      </c>
      <c r="I93" s="106" t="s">
        <v>256</v>
      </c>
      <c r="J93" s="106" t="s">
        <v>392</v>
      </c>
      <c r="K93" s="106">
        <v>96</v>
      </c>
      <c r="L93" s="106">
        <v>0</v>
      </c>
      <c r="M93" s="134">
        <v>0.2083</v>
      </c>
      <c r="N93" s="106" t="s">
        <v>45</v>
      </c>
      <c r="O93" s="119" t="s">
        <v>269</v>
      </c>
    </row>
    <row r="94" spans="1:15" ht="48">
      <c r="A94" s="103">
        <v>2016</v>
      </c>
      <c r="B94" s="106" t="s">
        <v>260</v>
      </c>
      <c r="C94" s="138" t="s">
        <v>289</v>
      </c>
      <c r="D94" s="106" t="s">
        <v>290</v>
      </c>
      <c r="E94" s="106" t="s">
        <v>106</v>
      </c>
      <c r="F94" s="106" t="s">
        <v>291</v>
      </c>
      <c r="G94" s="106" t="s">
        <v>292</v>
      </c>
      <c r="H94" s="106" t="s">
        <v>293</v>
      </c>
      <c r="I94" s="106" t="s">
        <v>256</v>
      </c>
      <c r="J94" s="106" t="s">
        <v>392</v>
      </c>
      <c r="K94" s="106">
        <v>96</v>
      </c>
      <c r="L94" s="106">
        <v>0</v>
      </c>
      <c r="M94" s="134">
        <v>0.1875</v>
      </c>
      <c r="N94" s="106" t="s">
        <v>45</v>
      </c>
      <c r="O94" s="119" t="s">
        <v>269</v>
      </c>
    </row>
    <row r="95" spans="1:15" ht="48">
      <c r="A95" s="103">
        <v>2016</v>
      </c>
      <c r="B95" s="106" t="s">
        <v>393</v>
      </c>
      <c r="C95" s="138" t="s">
        <v>289</v>
      </c>
      <c r="D95" s="106" t="s">
        <v>290</v>
      </c>
      <c r="E95" s="106" t="s">
        <v>106</v>
      </c>
      <c r="F95" s="106" t="s">
        <v>291</v>
      </c>
      <c r="G95" s="106" t="s">
        <v>292</v>
      </c>
      <c r="H95" s="106" t="s">
        <v>293</v>
      </c>
      <c r="I95" s="106" t="s">
        <v>256</v>
      </c>
      <c r="J95" s="106" t="s">
        <v>392</v>
      </c>
      <c r="K95" s="106">
        <v>96</v>
      </c>
      <c r="L95" s="106">
        <v>0</v>
      </c>
      <c r="M95" s="134">
        <v>0.23</v>
      </c>
      <c r="N95" s="106" t="s">
        <v>45</v>
      </c>
      <c r="O95" s="119" t="s">
        <v>269</v>
      </c>
    </row>
    <row r="96" spans="1:15" ht="96">
      <c r="A96" s="103">
        <v>2016</v>
      </c>
      <c r="B96" s="106" t="s">
        <v>250</v>
      </c>
      <c r="C96" s="138" t="s">
        <v>294</v>
      </c>
      <c r="D96" s="106" t="s">
        <v>290</v>
      </c>
      <c r="E96" s="106" t="s">
        <v>106</v>
      </c>
      <c r="F96" s="106" t="s">
        <v>295</v>
      </c>
      <c r="G96" s="106" t="s">
        <v>296</v>
      </c>
      <c r="H96" s="106" t="s">
        <v>297</v>
      </c>
      <c r="I96" s="106" t="s">
        <v>256</v>
      </c>
      <c r="J96" s="106" t="s">
        <v>392</v>
      </c>
      <c r="K96" s="106">
        <v>90</v>
      </c>
      <c r="L96" s="106">
        <v>0</v>
      </c>
      <c r="M96" s="134">
        <v>0.44</v>
      </c>
      <c r="N96" s="106" t="s">
        <v>105</v>
      </c>
      <c r="O96" s="106" t="s">
        <v>298</v>
      </c>
    </row>
    <row r="97" spans="1:15" ht="96">
      <c r="A97" s="103">
        <v>2016</v>
      </c>
      <c r="B97" s="106" t="s">
        <v>259</v>
      </c>
      <c r="C97" s="138" t="s">
        <v>294</v>
      </c>
      <c r="D97" s="106" t="s">
        <v>290</v>
      </c>
      <c r="E97" s="106" t="s">
        <v>106</v>
      </c>
      <c r="F97" s="106" t="s">
        <v>295</v>
      </c>
      <c r="G97" s="106" t="s">
        <v>296</v>
      </c>
      <c r="H97" s="106" t="s">
        <v>297</v>
      </c>
      <c r="I97" s="106" t="s">
        <v>256</v>
      </c>
      <c r="J97" s="106" t="s">
        <v>392</v>
      </c>
      <c r="K97" s="106">
        <v>90</v>
      </c>
      <c r="L97" s="106">
        <v>0</v>
      </c>
      <c r="M97" s="134">
        <v>0.55</v>
      </c>
      <c r="N97" s="106" t="s">
        <v>105</v>
      </c>
      <c r="O97" s="106" t="s">
        <v>298</v>
      </c>
    </row>
    <row r="98" spans="1:15" ht="96">
      <c r="A98" s="103">
        <v>2016</v>
      </c>
      <c r="B98" s="106" t="s">
        <v>260</v>
      </c>
      <c r="C98" s="138" t="s">
        <v>294</v>
      </c>
      <c r="D98" s="106" t="s">
        <v>290</v>
      </c>
      <c r="E98" s="106" t="s">
        <v>106</v>
      </c>
      <c r="F98" s="106" t="s">
        <v>295</v>
      </c>
      <c r="G98" s="106" t="s">
        <v>296</v>
      </c>
      <c r="H98" s="106" t="s">
        <v>297</v>
      </c>
      <c r="I98" s="106" t="s">
        <v>256</v>
      </c>
      <c r="J98" s="106" t="s">
        <v>392</v>
      </c>
      <c r="K98" s="106">
        <v>90</v>
      </c>
      <c r="L98" s="106">
        <v>59</v>
      </c>
      <c r="M98" s="139">
        <v>0.65</v>
      </c>
      <c r="N98" s="106" t="s">
        <v>105</v>
      </c>
      <c r="O98" s="106" t="s">
        <v>298</v>
      </c>
    </row>
    <row r="99" spans="1:15" ht="96">
      <c r="A99" s="103">
        <v>2016</v>
      </c>
      <c r="B99" s="106" t="s">
        <v>393</v>
      </c>
      <c r="C99" s="138" t="s">
        <v>294</v>
      </c>
      <c r="D99" s="106" t="s">
        <v>290</v>
      </c>
      <c r="E99" s="106" t="s">
        <v>106</v>
      </c>
      <c r="F99" s="106" t="s">
        <v>295</v>
      </c>
      <c r="G99" s="106" t="s">
        <v>296</v>
      </c>
      <c r="H99" s="106" t="s">
        <v>297</v>
      </c>
      <c r="I99" s="106" t="s">
        <v>256</v>
      </c>
      <c r="J99" s="106" t="s">
        <v>392</v>
      </c>
      <c r="K99" s="106">
        <v>90</v>
      </c>
      <c r="L99" s="106">
        <v>12</v>
      </c>
      <c r="M99" s="139">
        <v>0.31</v>
      </c>
      <c r="N99" s="106" t="s">
        <v>105</v>
      </c>
      <c r="O99" s="106" t="s">
        <v>298</v>
      </c>
    </row>
    <row r="100" spans="1:15" ht="60">
      <c r="A100" s="103">
        <v>2016</v>
      </c>
      <c r="B100" s="106" t="s">
        <v>250</v>
      </c>
      <c r="C100" s="138" t="s">
        <v>299</v>
      </c>
      <c r="D100" s="106" t="s">
        <v>300</v>
      </c>
      <c r="E100" s="106" t="s">
        <v>106</v>
      </c>
      <c r="F100" s="106" t="s">
        <v>301</v>
      </c>
      <c r="G100" s="106" t="s">
        <v>302</v>
      </c>
      <c r="H100" s="106" t="s">
        <v>300</v>
      </c>
      <c r="I100" s="106" t="s">
        <v>256</v>
      </c>
      <c r="J100" s="106" t="s">
        <v>303</v>
      </c>
      <c r="K100" s="106">
        <v>4</v>
      </c>
      <c r="L100" s="106">
        <v>0</v>
      </c>
      <c r="M100" s="139">
        <v>0.75</v>
      </c>
      <c r="N100" s="106" t="s">
        <v>270</v>
      </c>
      <c r="O100" s="106" t="s">
        <v>304</v>
      </c>
    </row>
    <row r="101" spans="1:15" ht="60">
      <c r="A101" s="103">
        <v>2016</v>
      </c>
      <c r="B101" s="106" t="s">
        <v>259</v>
      </c>
      <c r="C101" s="138" t="s">
        <v>299</v>
      </c>
      <c r="D101" s="106" t="s">
        <v>300</v>
      </c>
      <c r="E101" s="106" t="s">
        <v>106</v>
      </c>
      <c r="F101" s="106" t="s">
        <v>301</v>
      </c>
      <c r="G101" s="106" t="s">
        <v>302</v>
      </c>
      <c r="H101" s="106" t="s">
        <v>300</v>
      </c>
      <c r="I101" s="106" t="s">
        <v>256</v>
      </c>
      <c r="J101" s="106" t="s">
        <v>303</v>
      </c>
      <c r="K101" s="106">
        <v>4</v>
      </c>
      <c r="L101" s="106">
        <v>1</v>
      </c>
      <c r="M101" s="139">
        <v>0.5</v>
      </c>
      <c r="N101" s="106" t="s">
        <v>270</v>
      </c>
      <c r="O101" s="106" t="s">
        <v>304</v>
      </c>
    </row>
    <row r="102" spans="1:15" ht="60">
      <c r="A102" s="103">
        <v>2016</v>
      </c>
      <c r="B102" s="106" t="s">
        <v>260</v>
      </c>
      <c r="C102" s="138" t="s">
        <v>299</v>
      </c>
      <c r="D102" s="106" t="s">
        <v>300</v>
      </c>
      <c r="E102" s="106" t="s">
        <v>106</v>
      </c>
      <c r="F102" s="106" t="s">
        <v>301</v>
      </c>
      <c r="G102" s="106" t="s">
        <v>302</v>
      </c>
      <c r="H102" s="106" t="s">
        <v>300</v>
      </c>
      <c r="I102" s="106" t="s">
        <v>256</v>
      </c>
      <c r="J102" s="106" t="s">
        <v>303</v>
      </c>
      <c r="K102" s="106">
        <v>4</v>
      </c>
      <c r="L102" s="106">
        <v>5</v>
      </c>
      <c r="M102" s="139">
        <v>1.25</v>
      </c>
      <c r="N102" s="106" t="s">
        <v>270</v>
      </c>
      <c r="O102" s="106" t="s">
        <v>304</v>
      </c>
    </row>
    <row r="103" spans="1:15" ht="60">
      <c r="A103" s="103">
        <v>2016</v>
      </c>
      <c r="B103" s="106" t="s">
        <v>393</v>
      </c>
      <c r="C103" s="138" t="s">
        <v>299</v>
      </c>
      <c r="D103" s="106" t="s">
        <v>300</v>
      </c>
      <c r="E103" s="106" t="s">
        <v>106</v>
      </c>
      <c r="F103" s="106" t="s">
        <v>301</v>
      </c>
      <c r="G103" s="106" t="s">
        <v>302</v>
      </c>
      <c r="H103" s="106" t="s">
        <v>300</v>
      </c>
      <c r="I103" s="106" t="s">
        <v>256</v>
      </c>
      <c r="J103" s="106" t="s">
        <v>303</v>
      </c>
      <c r="K103" s="106">
        <v>4</v>
      </c>
      <c r="L103" s="106">
        <v>1</v>
      </c>
      <c r="M103" s="139">
        <v>0.25</v>
      </c>
      <c r="N103" s="106" t="s">
        <v>270</v>
      </c>
      <c r="O103" s="106" t="s">
        <v>304</v>
      </c>
    </row>
    <row r="104" spans="1:15" ht="84">
      <c r="A104" s="103">
        <v>2016</v>
      </c>
      <c r="B104" s="106" t="s">
        <v>250</v>
      </c>
      <c r="C104" s="138" t="s">
        <v>305</v>
      </c>
      <c r="D104" s="106" t="s">
        <v>306</v>
      </c>
      <c r="E104" s="106" t="s">
        <v>106</v>
      </c>
      <c r="F104" s="106" t="s">
        <v>307</v>
      </c>
      <c r="G104" s="106" t="s">
        <v>394</v>
      </c>
      <c r="H104" s="106" t="s">
        <v>307</v>
      </c>
      <c r="I104" s="106" t="s">
        <v>256</v>
      </c>
      <c r="J104" s="106" t="s">
        <v>392</v>
      </c>
      <c r="K104" s="106">
        <v>3200</v>
      </c>
      <c r="L104" s="106">
        <v>0</v>
      </c>
      <c r="M104" s="139">
        <v>0.06</v>
      </c>
      <c r="N104" s="108" t="s">
        <v>280</v>
      </c>
      <c r="O104" s="106" t="s">
        <v>309</v>
      </c>
    </row>
    <row r="105" spans="1:15" ht="84">
      <c r="A105" s="103">
        <v>2016</v>
      </c>
      <c r="B105" s="106" t="s">
        <v>259</v>
      </c>
      <c r="C105" s="138" t="s">
        <v>305</v>
      </c>
      <c r="D105" s="106" t="s">
        <v>306</v>
      </c>
      <c r="E105" s="106" t="s">
        <v>106</v>
      </c>
      <c r="F105" s="106" t="s">
        <v>307</v>
      </c>
      <c r="G105" s="106" t="s">
        <v>394</v>
      </c>
      <c r="H105" s="106" t="s">
        <v>307</v>
      </c>
      <c r="I105" s="106" t="s">
        <v>256</v>
      </c>
      <c r="J105" s="106" t="s">
        <v>392</v>
      </c>
      <c r="K105" s="106">
        <v>3200</v>
      </c>
      <c r="L105" s="106">
        <v>0</v>
      </c>
      <c r="M105" s="139">
        <v>0.01</v>
      </c>
      <c r="N105" s="108" t="s">
        <v>280</v>
      </c>
      <c r="O105" s="106" t="s">
        <v>309</v>
      </c>
    </row>
    <row r="106" spans="1:15" ht="84">
      <c r="A106" s="103">
        <v>2016</v>
      </c>
      <c r="B106" s="106" t="s">
        <v>260</v>
      </c>
      <c r="C106" s="138" t="s">
        <v>305</v>
      </c>
      <c r="D106" s="106" t="s">
        <v>306</v>
      </c>
      <c r="E106" s="106" t="s">
        <v>106</v>
      </c>
      <c r="F106" s="106" t="s">
        <v>307</v>
      </c>
      <c r="G106" s="106" t="s">
        <v>394</v>
      </c>
      <c r="H106" s="106" t="s">
        <v>307</v>
      </c>
      <c r="I106" s="106" t="s">
        <v>256</v>
      </c>
      <c r="J106" s="106" t="s">
        <v>392</v>
      </c>
      <c r="K106" s="106">
        <v>3200</v>
      </c>
      <c r="L106" s="106">
        <v>0</v>
      </c>
      <c r="M106" s="139">
        <v>0.01</v>
      </c>
      <c r="N106" s="108" t="s">
        <v>280</v>
      </c>
      <c r="O106" s="106" t="s">
        <v>309</v>
      </c>
    </row>
    <row r="107" spans="1:15" ht="84">
      <c r="A107" s="103">
        <v>2016</v>
      </c>
      <c r="B107" s="106" t="s">
        <v>393</v>
      </c>
      <c r="C107" s="138" t="s">
        <v>305</v>
      </c>
      <c r="D107" s="106" t="s">
        <v>306</v>
      </c>
      <c r="E107" s="106" t="s">
        <v>106</v>
      </c>
      <c r="F107" s="106" t="s">
        <v>307</v>
      </c>
      <c r="G107" s="106" t="s">
        <v>394</v>
      </c>
      <c r="H107" s="106" t="s">
        <v>307</v>
      </c>
      <c r="I107" s="106" t="s">
        <v>256</v>
      </c>
      <c r="J107" s="106" t="s">
        <v>392</v>
      </c>
      <c r="K107" s="106">
        <v>3200</v>
      </c>
      <c r="L107" s="106">
        <v>0</v>
      </c>
      <c r="M107" s="139">
        <v>0.92</v>
      </c>
      <c r="N107" s="108" t="s">
        <v>280</v>
      </c>
      <c r="O107" s="106" t="s">
        <v>309</v>
      </c>
    </row>
    <row r="108" spans="1:15" ht="84">
      <c r="A108" s="103">
        <v>2016</v>
      </c>
      <c r="B108" s="106" t="s">
        <v>250</v>
      </c>
      <c r="C108" s="138" t="s">
        <v>310</v>
      </c>
      <c r="D108" s="108" t="s">
        <v>311</v>
      </c>
      <c r="E108" s="106" t="s">
        <v>106</v>
      </c>
      <c r="F108" s="108" t="s">
        <v>312</v>
      </c>
      <c r="G108" s="106" t="s">
        <v>394</v>
      </c>
      <c r="H108" s="106" t="s">
        <v>314</v>
      </c>
      <c r="I108" s="106" t="s">
        <v>92</v>
      </c>
      <c r="J108" s="108" t="s">
        <v>315</v>
      </c>
      <c r="K108" s="106">
        <v>1080</v>
      </c>
      <c r="L108" s="106">
        <v>0</v>
      </c>
      <c r="M108" s="139">
        <v>0.25</v>
      </c>
      <c r="N108" s="108" t="s">
        <v>280</v>
      </c>
      <c r="O108" s="108" t="s">
        <v>65</v>
      </c>
    </row>
    <row r="109" spans="1:15" ht="84">
      <c r="A109" s="103">
        <v>2016</v>
      </c>
      <c r="B109" s="106" t="s">
        <v>259</v>
      </c>
      <c r="C109" s="138" t="s">
        <v>310</v>
      </c>
      <c r="D109" s="108" t="s">
        <v>311</v>
      </c>
      <c r="E109" s="106" t="s">
        <v>106</v>
      </c>
      <c r="F109" s="108" t="s">
        <v>312</v>
      </c>
      <c r="G109" s="106" t="s">
        <v>394</v>
      </c>
      <c r="H109" s="106" t="s">
        <v>314</v>
      </c>
      <c r="I109" s="106" t="s">
        <v>92</v>
      </c>
      <c r="J109" s="108" t="s">
        <v>315</v>
      </c>
      <c r="K109" s="106">
        <v>1080</v>
      </c>
      <c r="L109" s="106">
        <v>0</v>
      </c>
      <c r="M109" s="139">
        <v>0.25</v>
      </c>
      <c r="N109" s="108" t="s">
        <v>280</v>
      </c>
      <c r="O109" s="108" t="s">
        <v>65</v>
      </c>
    </row>
    <row r="110" spans="1:15" ht="84">
      <c r="A110" s="103">
        <v>2016</v>
      </c>
      <c r="B110" s="106" t="s">
        <v>260</v>
      </c>
      <c r="C110" s="138" t="s">
        <v>310</v>
      </c>
      <c r="D110" s="108" t="s">
        <v>311</v>
      </c>
      <c r="E110" s="106" t="s">
        <v>106</v>
      </c>
      <c r="F110" s="108" t="s">
        <v>312</v>
      </c>
      <c r="G110" s="106" t="s">
        <v>394</v>
      </c>
      <c r="H110" s="106" t="s">
        <v>314</v>
      </c>
      <c r="I110" s="106" t="s">
        <v>92</v>
      </c>
      <c r="J110" s="108" t="s">
        <v>315</v>
      </c>
      <c r="K110" s="106">
        <v>1080</v>
      </c>
      <c r="L110" s="106">
        <v>0</v>
      </c>
      <c r="M110" s="139">
        <v>0.25</v>
      </c>
      <c r="N110" s="108" t="s">
        <v>280</v>
      </c>
      <c r="O110" s="108" t="s">
        <v>65</v>
      </c>
    </row>
    <row r="111" spans="1:15" ht="84">
      <c r="A111" s="103">
        <v>2016</v>
      </c>
      <c r="B111" s="106" t="s">
        <v>393</v>
      </c>
      <c r="C111" s="138" t="s">
        <v>310</v>
      </c>
      <c r="D111" s="108" t="s">
        <v>311</v>
      </c>
      <c r="E111" s="106" t="s">
        <v>106</v>
      </c>
      <c r="F111" s="108" t="s">
        <v>312</v>
      </c>
      <c r="G111" s="106" t="s">
        <v>394</v>
      </c>
      <c r="H111" s="106" t="s">
        <v>314</v>
      </c>
      <c r="I111" s="106" t="s">
        <v>92</v>
      </c>
      <c r="J111" s="108" t="s">
        <v>315</v>
      </c>
      <c r="K111" s="106">
        <v>1080</v>
      </c>
      <c r="L111" s="106">
        <v>0</v>
      </c>
      <c r="M111" s="139">
        <v>0.25</v>
      </c>
      <c r="N111" s="108" t="s">
        <v>280</v>
      </c>
      <c r="O111" s="108" t="s">
        <v>65</v>
      </c>
    </row>
    <row r="112" spans="1:15" ht="60">
      <c r="A112" s="103">
        <v>2016</v>
      </c>
      <c r="B112" s="106" t="s">
        <v>250</v>
      </c>
      <c r="C112" s="140" t="s">
        <v>316</v>
      </c>
      <c r="D112" s="106" t="s">
        <v>290</v>
      </c>
      <c r="E112" s="106" t="s">
        <v>106</v>
      </c>
      <c r="F112" s="108" t="s">
        <v>312</v>
      </c>
      <c r="G112" s="106" t="s">
        <v>317</v>
      </c>
      <c r="H112" s="106" t="s">
        <v>290</v>
      </c>
      <c r="I112" s="106" t="s">
        <v>256</v>
      </c>
      <c r="J112" s="106" t="s">
        <v>257</v>
      </c>
      <c r="K112" s="106">
        <v>100</v>
      </c>
      <c r="L112" s="106">
        <v>0</v>
      </c>
      <c r="M112" s="134">
        <v>0.22</v>
      </c>
      <c r="N112" s="106" t="s">
        <v>280</v>
      </c>
      <c r="O112" s="106" t="s">
        <v>298</v>
      </c>
    </row>
    <row r="113" spans="1:15" ht="60">
      <c r="A113" s="103">
        <v>2016</v>
      </c>
      <c r="B113" s="106" t="s">
        <v>259</v>
      </c>
      <c r="C113" s="140" t="s">
        <v>316</v>
      </c>
      <c r="D113" s="106" t="s">
        <v>290</v>
      </c>
      <c r="E113" s="106" t="s">
        <v>106</v>
      </c>
      <c r="F113" s="108" t="s">
        <v>312</v>
      </c>
      <c r="G113" s="106" t="s">
        <v>317</v>
      </c>
      <c r="H113" s="106" t="s">
        <v>290</v>
      </c>
      <c r="I113" s="106" t="s">
        <v>256</v>
      </c>
      <c r="J113" s="106" t="s">
        <v>257</v>
      </c>
      <c r="K113" s="106">
        <v>100</v>
      </c>
      <c r="L113" s="106">
        <v>0</v>
      </c>
      <c r="M113" s="134">
        <v>0.22</v>
      </c>
      <c r="N113" s="106" t="s">
        <v>280</v>
      </c>
      <c r="O113" s="106" t="s">
        <v>298</v>
      </c>
    </row>
    <row r="114" spans="1:15" ht="60">
      <c r="A114" s="103">
        <v>2016</v>
      </c>
      <c r="B114" s="106" t="s">
        <v>260</v>
      </c>
      <c r="C114" s="140" t="s">
        <v>316</v>
      </c>
      <c r="D114" s="106" t="s">
        <v>290</v>
      </c>
      <c r="E114" s="106" t="s">
        <v>106</v>
      </c>
      <c r="F114" s="108" t="s">
        <v>312</v>
      </c>
      <c r="G114" s="106" t="s">
        <v>317</v>
      </c>
      <c r="H114" s="106" t="s">
        <v>290</v>
      </c>
      <c r="I114" s="106" t="s">
        <v>256</v>
      </c>
      <c r="J114" s="106" t="s">
        <v>257</v>
      </c>
      <c r="K114" s="106">
        <v>100</v>
      </c>
      <c r="L114" s="106">
        <v>0</v>
      </c>
      <c r="M114" s="134">
        <v>0.22</v>
      </c>
      <c r="N114" s="106" t="s">
        <v>280</v>
      </c>
      <c r="O114" s="106" t="s">
        <v>298</v>
      </c>
    </row>
    <row r="115" spans="1:15" ht="60">
      <c r="A115" s="103">
        <v>2016</v>
      </c>
      <c r="B115" s="106" t="s">
        <v>393</v>
      </c>
      <c r="C115" s="140" t="s">
        <v>316</v>
      </c>
      <c r="D115" s="106" t="s">
        <v>290</v>
      </c>
      <c r="E115" s="106" t="s">
        <v>106</v>
      </c>
      <c r="F115" s="108" t="s">
        <v>312</v>
      </c>
      <c r="G115" s="106" t="s">
        <v>317</v>
      </c>
      <c r="H115" s="106" t="s">
        <v>290</v>
      </c>
      <c r="I115" s="106" t="s">
        <v>256</v>
      </c>
      <c r="J115" s="106" t="s">
        <v>257</v>
      </c>
      <c r="K115" s="106">
        <v>100</v>
      </c>
      <c r="L115" s="106">
        <v>0</v>
      </c>
      <c r="M115" s="134">
        <v>0.34</v>
      </c>
      <c r="N115" s="106" t="s">
        <v>280</v>
      </c>
      <c r="O115" s="106" t="s">
        <v>298</v>
      </c>
    </row>
    <row r="116" spans="1:15" ht="60">
      <c r="A116" s="103">
        <v>2016</v>
      </c>
      <c r="B116" s="106" t="s">
        <v>250</v>
      </c>
      <c r="C116" s="140" t="s">
        <v>318</v>
      </c>
      <c r="D116" s="106" t="s">
        <v>319</v>
      </c>
      <c r="E116" s="106" t="s">
        <v>106</v>
      </c>
      <c r="F116" s="141" t="s">
        <v>320</v>
      </c>
      <c r="G116" s="142" t="s">
        <v>321</v>
      </c>
      <c r="H116" s="106" t="s">
        <v>322</v>
      </c>
      <c r="I116" s="106" t="s">
        <v>256</v>
      </c>
      <c r="J116" s="106" t="s">
        <v>257</v>
      </c>
      <c r="K116" s="106">
        <v>1000</v>
      </c>
      <c r="L116" s="106">
        <v>0</v>
      </c>
      <c r="M116" s="134">
        <v>0.361</v>
      </c>
      <c r="N116" s="106" t="s">
        <v>270</v>
      </c>
      <c r="O116" s="106" t="s">
        <v>323</v>
      </c>
    </row>
    <row r="117" spans="1:15" ht="60">
      <c r="A117" s="103">
        <v>2016</v>
      </c>
      <c r="B117" s="106" t="s">
        <v>259</v>
      </c>
      <c r="C117" s="140" t="s">
        <v>318</v>
      </c>
      <c r="D117" s="106" t="s">
        <v>319</v>
      </c>
      <c r="E117" s="106" t="s">
        <v>106</v>
      </c>
      <c r="F117" s="141" t="s">
        <v>320</v>
      </c>
      <c r="G117" s="142" t="s">
        <v>321</v>
      </c>
      <c r="H117" s="106" t="s">
        <v>322</v>
      </c>
      <c r="I117" s="106" t="s">
        <v>256</v>
      </c>
      <c r="J117" s="106" t="s">
        <v>257</v>
      </c>
      <c r="K117" s="106">
        <v>1000</v>
      </c>
      <c r="L117" s="106">
        <v>0</v>
      </c>
      <c r="M117" s="134">
        <v>0.3</v>
      </c>
      <c r="N117" s="106" t="s">
        <v>270</v>
      </c>
      <c r="O117" s="106" t="s">
        <v>323</v>
      </c>
    </row>
    <row r="118" spans="1:15" ht="60">
      <c r="A118" s="103">
        <v>2016</v>
      </c>
      <c r="B118" s="106" t="s">
        <v>260</v>
      </c>
      <c r="C118" s="140" t="s">
        <v>318</v>
      </c>
      <c r="D118" s="106" t="s">
        <v>319</v>
      </c>
      <c r="E118" s="106" t="s">
        <v>106</v>
      </c>
      <c r="F118" s="141" t="s">
        <v>320</v>
      </c>
      <c r="G118" s="142" t="s">
        <v>321</v>
      </c>
      <c r="H118" s="106" t="s">
        <v>322</v>
      </c>
      <c r="I118" s="106" t="s">
        <v>256</v>
      </c>
      <c r="J118" s="106" t="s">
        <v>257</v>
      </c>
      <c r="K118" s="106">
        <v>1000</v>
      </c>
      <c r="L118" s="106">
        <v>0</v>
      </c>
      <c r="M118" s="134">
        <v>0.2</v>
      </c>
      <c r="N118" s="106" t="s">
        <v>270</v>
      </c>
      <c r="O118" s="106" t="s">
        <v>323</v>
      </c>
    </row>
    <row r="119" spans="1:15" ht="60">
      <c r="A119" s="103">
        <v>2016</v>
      </c>
      <c r="B119" s="106" t="s">
        <v>393</v>
      </c>
      <c r="C119" s="140" t="s">
        <v>318</v>
      </c>
      <c r="D119" s="106" t="s">
        <v>319</v>
      </c>
      <c r="E119" s="106" t="s">
        <v>106</v>
      </c>
      <c r="F119" s="141" t="s">
        <v>320</v>
      </c>
      <c r="G119" s="142" t="s">
        <v>321</v>
      </c>
      <c r="H119" s="106" t="s">
        <v>322</v>
      </c>
      <c r="I119" s="106" t="s">
        <v>256</v>
      </c>
      <c r="J119" s="106" t="s">
        <v>257</v>
      </c>
      <c r="K119" s="106">
        <v>1000</v>
      </c>
      <c r="L119" s="106">
        <v>0</v>
      </c>
      <c r="M119" s="134">
        <v>0.19</v>
      </c>
      <c r="N119" s="106" t="s">
        <v>270</v>
      </c>
      <c r="O119" s="106" t="s">
        <v>323</v>
      </c>
    </row>
    <row r="120" spans="1:15" ht="72">
      <c r="A120" s="103">
        <v>2016</v>
      </c>
      <c r="B120" s="106" t="s">
        <v>250</v>
      </c>
      <c r="C120" s="140" t="s">
        <v>324</v>
      </c>
      <c r="D120" s="106" t="s">
        <v>325</v>
      </c>
      <c r="E120" s="106" t="s">
        <v>106</v>
      </c>
      <c r="F120" s="106" t="s">
        <v>326</v>
      </c>
      <c r="G120" s="142" t="s">
        <v>327</v>
      </c>
      <c r="H120" s="106" t="s">
        <v>325</v>
      </c>
      <c r="I120" s="106" t="s">
        <v>256</v>
      </c>
      <c r="J120" s="106" t="s">
        <v>257</v>
      </c>
      <c r="K120" s="106">
        <v>150</v>
      </c>
      <c r="L120" s="106">
        <v>0</v>
      </c>
      <c r="M120" s="134">
        <v>0.326</v>
      </c>
      <c r="N120" s="106" t="s">
        <v>280</v>
      </c>
      <c r="O120" s="106" t="s">
        <v>323</v>
      </c>
    </row>
    <row r="121" spans="1:15" ht="72">
      <c r="A121" s="103">
        <v>2016</v>
      </c>
      <c r="B121" s="106" t="s">
        <v>259</v>
      </c>
      <c r="C121" s="140" t="s">
        <v>324</v>
      </c>
      <c r="D121" s="106" t="s">
        <v>325</v>
      </c>
      <c r="E121" s="106" t="s">
        <v>106</v>
      </c>
      <c r="F121" s="106" t="s">
        <v>326</v>
      </c>
      <c r="G121" s="142" t="s">
        <v>327</v>
      </c>
      <c r="H121" s="106" t="s">
        <v>325</v>
      </c>
      <c r="I121" s="106" t="s">
        <v>256</v>
      </c>
      <c r="J121" s="106" t="s">
        <v>257</v>
      </c>
      <c r="K121" s="106">
        <v>150</v>
      </c>
      <c r="L121" s="106">
        <v>0</v>
      </c>
      <c r="M121" s="134">
        <v>0.5</v>
      </c>
      <c r="N121" s="106" t="s">
        <v>280</v>
      </c>
      <c r="O121" s="106" t="s">
        <v>323</v>
      </c>
    </row>
    <row r="122" spans="1:15" ht="72">
      <c r="A122" s="103">
        <v>2016</v>
      </c>
      <c r="B122" s="106" t="s">
        <v>260</v>
      </c>
      <c r="C122" s="140" t="s">
        <v>324</v>
      </c>
      <c r="D122" s="106" t="s">
        <v>325</v>
      </c>
      <c r="E122" s="106" t="s">
        <v>106</v>
      </c>
      <c r="F122" s="106" t="s">
        <v>326</v>
      </c>
      <c r="G122" s="142" t="s">
        <v>327</v>
      </c>
      <c r="H122" s="106" t="s">
        <v>325</v>
      </c>
      <c r="I122" s="106" t="s">
        <v>256</v>
      </c>
      <c r="J122" s="106" t="s">
        <v>257</v>
      </c>
      <c r="K122" s="106">
        <v>150</v>
      </c>
      <c r="L122" s="106">
        <v>0</v>
      </c>
      <c r="M122" s="134">
        <v>0.46</v>
      </c>
      <c r="N122" s="106" t="s">
        <v>280</v>
      </c>
      <c r="O122" s="106" t="s">
        <v>323</v>
      </c>
    </row>
    <row r="123" spans="1:15" ht="72">
      <c r="A123" s="103">
        <v>2016</v>
      </c>
      <c r="B123" s="106" t="s">
        <v>393</v>
      </c>
      <c r="C123" s="140" t="s">
        <v>324</v>
      </c>
      <c r="D123" s="106" t="s">
        <v>325</v>
      </c>
      <c r="E123" s="106" t="s">
        <v>106</v>
      </c>
      <c r="F123" s="106" t="s">
        <v>326</v>
      </c>
      <c r="G123" s="142" t="s">
        <v>327</v>
      </c>
      <c r="H123" s="106" t="s">
        <v>325</v>
      </c>
      <c r="I123" s="106" t="s">
        <v>256</v>
      </c>
      <c r="J123" s="106" t="s">
        <v>257</v>
      </c>
      <c r="K123" s="106">
        <v>150</v>
      </c>
      <c r="L123" s="106">
        <v>0</v>
      </c>
      <c r="M123" s="134">
        <v>0.14</v>
      </c>
      <c r="N123" s="106" t="s">
        <v>280</v>
      </c>
      <c r="O123" s="106" t="s">
        <v>323</v>
      </c>
    </row>
    <row r="124" spans="1:15" ht="84">
      <c r="A124" s="103">
        <v>2016</v>
      </c>
      <c r="B124" s="106" t="s">
        <v>250</v>
      </c>
      <c r="C124" s="140" t="s">
        <v>328</v>
      </c>
      <c r="D124" s="106" t="s">
        <v>329</v>
      </c>
      <c r="E124" s="106" t="s">
        <v>106</v>
      </c>
      <c r="F124" s="106" t="s">
        <v>330</v>
      </c>
      <c r="G124" s="142" t="s">
        <v>331</v>
      </c>
      <c r="H124" s="106" t="s">
        <v>329</v>
      </c>
      <c r="I124" s="106" t="s">
        <v>256</v>
      </c>
      <c r="J124" s="106" t="s">
        <v>257</v>
      </c>
      <c r="K124" s="106">
        <v>240</v>
      </c>
      <c r="L124" s="106">
        <v>10</v>
      </c>
      <c r="M124" s="134">
        <v>1.0416</v>
      </c>
      <c r="N124" s="106" t="s">
        <v>280</v>
      </c>
      <c r="O124" s="106" t="s">
        <v>323</v>
      </c>
    </row>
    <row r="125" spans="1:15" ht="84">
      <c r="A125" s="103">
        <v>2016</v>
      </c>
      <c r="B125" s="106" t="s">
        <v>259</v>
      </c>
      <c r="C125" s="140" t="s">
        <v>328</v>
      </c>
      <c r="D125" s="106" t="s">
        <v>329</v>
      </c>
      <c r="E125" s="106" t="s">
        <v>106</v>
      </c>
      <c r="F125" s="106" t="s">
        <v>330</v>
      </c>
      <c r="G125" s="142" t="s">
        <v>331</v>
      </c>
      <c r="H125" s="106" t="s">
        <v>329</v>
      </c>
      <c r="I125" s="106" t="s">
        <v>256</v>
      </c>
      <c r="J125" s="106" t="s">
        <v>257</v>
      </c>
      <c r="K125" s="106">
        <v>240</v>
      </c>
      <c r="L125" s="106">
        <v>128</v>
      </c>
      <c r="M125" s="134">
        <v>0.5375</v>
      </c>
      <c r="N125" s="106" t="s">
        <v>280</v>
      </c>
      <c r="O125" s="106" t="s">
        <v>323</v>
      </c>
    </row>
    <row r="126" spans="1:15" ht="84">
      <c r="A126" s="103">
        <v>2016</v>
      </c>
      <c r="B126" s="106" t="s">
        <v>260</v>
      </c>
      <c r="C126" s="140" t="s">
        <v>328</v>
      </c>
      <c r="D126" s="106" t="s">
        <v>329</v>
      </c>
      <c r="E126" s="106" t="s">
        <v>106</v>
      </c>
      <c r="F126" s="106" t="s">
        <v>330</v>
      </c>
      <c r="G126" s="142" t="s">
        <v>331</v>
      </c>
      <c r="H126" s="106" t="s">
        <v>329</v>
      </c>
      <c r="I126" s="106" t="s">
        <v>256</v>
      </c>
      <c r="J126" s="106" t="s">
        <v>257</v>
      </c>
      <c r="K126" s="106">
        <v>240</v>
      </c>
      <c r="L126" s="106">
        <v>123</v>
      </c>
      <c r="M126" s="134">
        <v>0.5125</v>
      </c>
      <c r="N126" s="106" t="s">
        <v>280</v>
      </c>
      <c r="O126" s="106" t="s">
        <v>323</v>
      </c>
    </row>
    <row r="127" spans="1:15" ht="84">
      <c r="A127" s="103">
        <v>2016</v>
      </c>
      <c r="B127" s="106" t="s">
        <v>393</v>
      </c>
      <c r="C127" s="140" t="s">
        <v>328</v>
      </c>
      <c r="D127" s="106" t="s">
        <v>329</v>
      </c>
      <c r="E127" s="106" t="s">
        <v>106</v>
      </c>
      <c r="F127" s="106" t="s">
        <v>330</v>
      </c>
      <c r="G127" s="142" t="s">
        <v>331</v>
      </c>
      <c r="H127" s="106" t="s">
        <v>329</v>
      </c>
      <c r="I127" s="106" t="s">
        <v>256</v>
      </c>
      <c r="J127" s="106" t="s">
        <v>257</v>
      </c>
      <c r="K127" s="106">
        <v>240</v>
      </c>
      <c r="L127" s="106">
        <v>12</v>
      </c>
      <c r="M127" s="134">
        <v>0.05</v>
      </c>
      <c r="N127" s="106" t="s">
        <v>280</v>
      </c>
      <c r="O127" s="106" t="s">
        <v>323</v>
      </c>
    </row>
    <row r="128" spans="1:15" ht="72">
      <c r="A128" s="103">
        <v>2016</v>
      </c>
      <c r="B128" s="106" t="s">
        <v>250</v>
      </c>
      <c r="C128" s="140" t="s">
        <v>332</v>
      </c>
      <c r="D128" s="106" t="s">
        <v>333</v>
      </c>
      <c r="E128" s="106" t="s">
        <v>106</v>
      </c>
      <c r="F128" s="106" t="s">
        <v>334</v>
      </c>
      <c r="G128" s="108" t="s">
        <v>335</v>
      </c>
      <c r="H128" s="106" t="s">
        <v>333</v>
      </c>
      <c r="I128" s="106" t="s">
        <v>256</v>
      </c>
      <c r="J128" s="106" t="s">
        <v>257</v>
      </c>
      <c r="K128" s="106">
        <v>4</v>
      </c>
      <c r="L128" s="106">
        <v>0</v>
      </c>
      <c r="M128" s="134">
        <v>0.25</v>
      </c>
      <c r="N128" s="106" t="s">
        <v>280</v>
      </c>
      <c r="O128" s="106" t="s">
        <v>336</v>
      </c>
    </row>
    <row r="129" spans="1:15" ht="72">
      <c r="A129" s="103">
        <v>2016</v>
      </c>
      <c r="B129" s="106" t="s">
        <v>259</v>
      </c>
      <c r="C129" s="140" t="s">
        <v>332</v>
      </c>
      <c r="D129" s="106" t="s">
        <v>333</v>
      </c>
      <c r="E129" s="106" t="s">
        <v>106</v>
      </c>
      <c r="F129" s="106" t="s">
        <v>334</v>
      </c>
      <c r="G129" s="108" t="s">
        <v>335</v>
      </c>
      <c r="H129" s="106" t="s">
        <v>333</v>
      </c>
      <c r="I129" s="106" t="s">
        <v>256</v>
      </c>
      <c r="J129" s="106" t="s">
        <v>257</v>
      </c>
      <c r="K129" s="106">
        <v>4</v>
      </c>
      <c r="L129" s="106">
        <v>0</v>
      </c>
      <c r="M129" s="134">
        <v>0.25</v>
      </c>
      <c r="N129" s="106" t="s">
        <v>280</v>
      </c>
      <c r="O129" s="106" t="s">
        <v>336</v>
      </c>
    </row>
    <row r="130" spans="1:15" ht="72">
      <c r="A130" s="103">
        <v>2016</v>
      </c>
      <c r="B130" s="106" t="s">
        <v>260</v>
      </c>
      <c r="C130" s="140" t="s">
        <v>332</v>
      </c>
      <c r="D130" s="106" t="s">
        <v>333</v>
      </c>
      <c r="E130" s="106" t="s">
        <v>106</v>
      </c>
      <c r="F130" s="106" t="s">
        <v>334</v>
      </c>
      <c r="G130" s="108" t="s">
        <v>335</v>
      </c>
      <c r="H130" s="106" t="s">
        <v>333</v>
      </c>
      <c r="I130" s="106" t="s">
        <v>111</v>
      </c>
      <c r="J130" s="106" t="s">
        <v>257</v>
      </c>
      <c r="K130" s="106">
        <v>4</v>
      </c>
      <c r="L130" s="106">
        <v>0</v>
      </c>
      <c r="M130" s="134">
        <v>0.25</v>
      </c>
      <c r="N130" s="106" t="s">
        <v>280</v>
      </c>
      <c r="O130" s="106" t="s">
        <v>336</v>
      </c>
    </row>
    <row r="131" spans="1:15" ht="72">
      <c r="A131" s="103">
        <v>2016</v>
      </c>
      <c r="B131" s="106" t="s">
        <v>393</v>
      </c>
      <c r="C131" s="140" t="s">
        <v>332</v>
      </c>
      <c r="D131" s="106" t="s">
        <v>333</v>
      </c>
      <c r="E131" s="106" t="s">
        <v>106</v>
      </c>
      <c r="F131" s="106" t="s">
        <v>334</v>
      </c>
      <c r="G131" s="108" t="s">
        <v>335</v>
      </c>
      <c r="H131" s="106" t="s">
        <v>333</v>
      </c>
      <c r="I131" s="106" t="s">
        <v>111</v>
      </c>
      <c r="J131" s="106" t="s">
        <v>257</v>
      </c>
      <c r="K131" s="106">
        <v>4</v>
      </c>
      <c r="L131" s="106">
        <v>0</v>
      </c>
      <c r="M131" s="134">
        <v>0.25</v>
      </c>
      <c r="N131" s="106" t="s">
        <v>280</v>
      </c>
      <c r="O131" s="106" t="s">
        <v>336</v>
      </c>
    </row>
    <row r="132" spans="1:15" ht="84">
      <c r="A132" s="103">
        <v>2016</v>
      </c>
      <c r="B132" s="106" t="s">
        <v>250</v>
      </c>
      <c r="C132" s="133" t="s">
        <v>337</v>
      </c>
      <c r="D132" s="106" t="s">
        <v>338</v>
      </c>
      <c r="E132" s="106" t="s">
        <v>106</v>
      </c>
      <c r="F132" s="106" t="s">
        <v>339</v>
      </c>
      <c r="G132" s="106" t="s">
        <v>340</v>
      </c>
      <c r="H132" s="106" t="s">
        <v>290</v>
      </c>
      <c r="I132" s="106" t="s">
        <v>92</v>
      </c>
      <c r="J132" s="106" t="s">
        <v>341</v>
      </c>
      <c r="K132" s="120">
        <v>980</v>
      </c>
      <c r="L132" s="106">
        <v>0</v>
      </c>
      <c r="M132" s="134">
        <v>0.3887</v>
      </c>
      <c r="N132" s="106" t="s">
        <v>280</v>
      </c>
      <c r="O132" s="106" t="s">
        <v>342</v>
      </c>
    </row>
    <row r="133" spans="1:15" ht="84">
      <c r="A133" s="103">
        <v>2016</v>
      </c>
      <c r="B133" s="106" t="s">
        <v>259</v>
      </c>
      <c r="C133" s="133" t="s">
        <v>337</v>
      </c>
      <c r="D133" s="106" t="s">
        <v>338</v>
      </c>
      <c r="E133" s="106" t="s">
        <v>106</v>
      </c>
      <c r="F133" s="106" t="s">
        <v>339</v>
      </c>
      <c r="G133" s="106" t="s">
        <v>340</v>
      </c>
      <c r="H133" s="106" t="s">
        <v>290</v>
      </c>
      <c r="I133" s="106" t="s">
        <v>92</v>
      </c>
      <c r="J133" s="106" t="s">
        <v>341</v>
      </c>
      <c r="K133" s="120">
        <v>980</v>
      </c>
      <c r="L133" s="106">
        <v>0</v>
      </c>
      <c r="M133" s="134">
        <v>0.1673</v>
      </c>
      <c r="N133" s="106" t="s">
        <v>280</v>
      </c>
      <c r="O133" s="106" t="s">
        <v>342</v>
      </c>
    </row>
    <row r="134" spans="1:15" ht="84">
      <c r="A134" s="103">
        <v>2016</v>
      </c>
      <c r="B134" s="106" t="s">
        <v>260</v>
      </c>
      <c r="C134" s="133" t="s">
        <v>337</v>
      </c>
      <c r="D134" s="106" t="s">
        <v>338</v>
      </c>
      <c r="E134" s="106" t="s">
        <v>106</v>
      </c>
      <c r="F134" s="106" t="s">
        <v>339</v>
      </c>
      <c r="G134" s="106" t="s">
        <v>340</v>
      </c>
      <c r="H134" s="106" t="s">
        <v>290</v>
      </c>
      <c r="I134" s="106" t="s">
        <v>92</v>
      </c>
      <c r="J134" s="106" t="s">
        <v>341</v>
      </c>
      <c r="K134" s="120">
        <v>980</v>
      </c>
      <c r="L134" s="106">
        <v>0</v>
      </c>
      <c r="M134" s="134">
        <v>0.2285</v>
      </c>
      <c r="N134" s="106" t="s">
        <v>280</v>
      </c>
      <c r="O134" s="106" t="s">
        <v>342</v>
      </c>
    </row>
    <row r="135" spans="1:15" ht="84">
      <c r="A135" s="103">
        <v>2016</v>
      </c>
      <c r="B135" s="106" t="s">
        <v>393</v>
      </c>
      <c r="C135" s="133" t="s">
        <v>337</v>
      </c>
      <c r="D135" s="106" t="s">
        <v>338</v>
      </c>
      <c r="E135" s="106" t="s">
        <v>106</v>
      </c>
      <c r="F135" s="106" t="s">
        <v>339</v>
      </c>
      <c r="G135" s="106" t="s">
        <v>340</v>
      </c>
      <c r="H135" s="106" t="s">
        <v>290</v>
      </c>
      <c r="I135" s="106" t="s">
        <v>92</v>
      </c>
      <c r="J135" s="106" t="s">
        <v>341</v>
      </c>
      <c r="K135" s="120">
        <v>980</v>
      </c>
      <c r="L135" s="106">
        <v>0</v>
      </c>
      <c r="M135" s="134">
        <v>0.2</v>
      </c>
      <c r="N135" s="106" t="s">
        <v>280</v>
      </c>
      <c r="O135" s="106" t="s">
        <v>342</v>
      </c>
    </row>
    <row r="136" spans="1:15" ht="48">
      <c r="A136" s="103">
        <v>2016</v>
      </c>
      <c r="B136" s="108" t="s">
        <v>250</v>
      </c>
      <c r="C136" s="138" t="s">
        <v>344</v>
      </c>
      <c r="D136" s="108" t="s">
        <v>345</v>
      </c>
      <c r="E136" s="106" t="s">
        <v>106</v>
      </c>
      <c r="F136" s="108" t="s">
        <v>346</v>
      </c>
      <c r="G136" s="108" t="s">
        <v>347</v>
      </c>
      <c r="H136" s="108" t="s">
        <v>348</v>
      </c>
      <c r="I136" s="108" t="s">
        <v>92</v>
      </c>
      <c r="J136" s="108" t="s">
        <v>349</v>
      </c>
      <c r="K136" s="108">
        <v>9000</v>
      </c>
      <c r="L136" s="108">
        <v>0</v>
      </c>
      <c r="M136" s="110">
        <v>0.3776</v>
      </c>
      <c r="N136" s="108" t="s">
        <v>280</v>
      </c>
      <c r="O136" s="108" t="s">
        <v>65</v>
      </c>
    </row>
    <row r="137" spans="1:15" ht="48">
      <c r="A137" s="103">
        <v>2016</v>
      </c>
      <c r="B137" s="108" t="s">
        <v>259</v>
      </c>
      <c r="C137" s="138" t="s">
        <v>344</v>
      </c>
      <c r="D137" s="108" t="s">
        <v>345</v>
      </c>
      <c r="E137" s="106" t="s">
        <v>106</v>
      </c>
      <c r="F137" s="108" t="s">
        <v>346</v>
      </c>
      <c r="G137" s="108" t="s">
        <v>347</v>
      </c>
      <c r="H137" s="108" t="s">
        <v>348</v>
      </c>
      <c r="I137" s="108" t="s">
        <v>92</v>
      </c>
      <c r="J137" s="108" t="s">
        <v>349</v>
      </c>
      <c r="K137" s="108">
        <v>9000</v>
      </c>
      <c r="L137" s="108">
        <v>0</v>
      </c>
      <c r="M137" s="110">
        <v>0.2736</v>
      </c>
      <c r="N137" s="108" t="s">
        <v>280</v>
      </c>
      <c r="O137" s="108" t="s">
        <v>65</v>
      </c>
    </row>
    <row r="138" spans="1:15" ht="48">
      <c r="A138" s="103">
        <v>2016</v>
      </c>
      <c r="B138" s="108" t="s">
        <v>260</v>
      </c>
      <c r="C138" s="138" t="s">
        <v>344</v>
      </c>
      <c r="D138" s="108" t="s">
        <v>345</v>
      </c>
      <c r="E138" s="106" t="s">
        <v>106</v>
      </c>
      <c r="F138" s="108" t="s">
        <v>346</v>
      </c>
      <c r="G138" s="108" t="s">
        <v>347</v>
      </c>
      <c r="H138" s="108" t="s">
        <v>348</v>
      </c>
      <c r="I138" s="108" t="s">
        <v>92</v>
      </c>
      <c r="J138" s="108" t="s">
        <v>349</v>
      </c>
      <c r="K138" s="108">
        <v>9000</v>
      </c>
      <c r="L138" s="108">
        <v>0</v>
      </c>
      <c r="M138" s="110">
        <v>0.3623</v>
      </c>
      <c r="N138" s="108" t="s">
        <v>280</v>
      </c>
      <c r="O138" s="108" t="s">
        <v>65</v>
      </c>
    </row>
    <row r="139" spans="1:15" ht="48">
      <c r="A139" s="103">
        <v>2016</v>
      </c>
      <c r="B139" s="108" t="s">
        <v>393</v>
      </c>
      <c r="C139" s="138" t="s">
        <v>344</v>
      </c>
      <c r="D139" s="108" t="s">
        <v>345</v>
      </c>
      <c r="E139" s="106" t="s">
        <v>106</v>
      </c>
      <c r="F139" s="108" t="s">
        <v>346</v>
      </c>
      <c r="G139" s="108" t="s">
        <v>347</v>
      </c>
      <c r="H139" s="108" t="s">
        <v>348</v>
      </c>
      <c r="I139" s="108" t="s">
        <v>92</v>
      </c>
      <c r="J139" s="108" t="s">
        <v>349</v>
      </c>
      <c r="K139" s="108">
        <v>9000</v>
      </c>
      <c r="L139" s="108">
        <v>0</v>
      </c>
      <c r="M139" s="110">
        <v>0.3326</v>
      </c>
      <c r="N139" s="108" t="s">
        <v>280</v>
      </c>
      <c r="O139" s="108" t="s">
        <v>65</v>
      </c>
    </row>
    <row r="140" spans="1:15" ht="60">
      <c r="A140" s="103">
        <v>2016</v>
      </c>
      <c r="B140" s="108" t="s">
        <v>250</v>
      </c>
      <c r="C140" s="138" t="s">
        <v>350</v>
      </c>
      <c r="D140" s="106" t="s">
        <v>351</v>
      </c>
      <c r="E140" s="106" t="s">
        <v>106</v>
      </c>
      <c r="F140" s="106" t="s">
        <v>352</v>
      </c>
      <c r="G140" s="108" t="s">
        <v>353</v>
      </c>
      <c r="H140" s="106" t="s">
        <v>354</v>
      </c>
      <c r="I140" s="106" t="s">
        <v>355</v>
      </c>
      <c r="J140" s="106" t="s">
        <v>356</v>
      </c>
      <c r="K140" s="106">
        <v>1200</v>
      </c>
      <c r="L140" s="106">
        <v>0</v>
      </c>
      <c r="M140" s="110">
        <v>0.7193</v>
      </c>
      <c r="N140" s="108" t="s">
        <v>280</v>
      </c>
      <c r="O140" s="108" t="s">
        <v>65</v>
      </c>
    </row>
    <row r="141" spans="1:15" ht="60">
      <c r="A141" s="103">
        <v>2016</v>
      </c>
      <c r="B141" s="108" t="s">
        <v>259</v>
      </c>
      <c r="C141" s="138" t="s">
        <v>350</v>
      </c>
      <c r="D141" s="106" t="s">
        <v>351</v>
      </c>
      <c r="E141" s="106" t="s">
        <v>106</v>
      </c>
      <c r="F141" s="106" t="s">
        <v>352</v>
      </c>
      <c r="G141" s="108" t="s">
        <v>353</v>
      </c>
      <c r="H141" s="106" t="s">
        <v>354</v>
      </c>
      <c r="I141" s="106" t="s">
        <v>355</v>
      </c>
      <c r="J141" s="106" t="s">
        <v>356</v>
      </c>
      <c r="K141" s="106">
        <v>1200</v>
      </c>
      <c r="L141" s="106">
        <v>277</v>
      </c>
      <c r="M141" s="110">
        <v>0.57</v>
      </c>
      <c r="N141" s="108" t="s">
        <v>280</v>
      </c>
      <c r="O141" s="108" t="s">
        <v>65</v>
      </c>
    </row>
    <row r="142" spans="1:15" ht="60">
      <c r="A142" s="103">
        <v>2016</v>
      </c>
      <c r="B142" s="108" t="s">
        <v>260</v>
      </c>
      <c r="C142" s="138" t="s">
        <v>350</v>
      </c>
      <c r="D142" s="106" t="s">
        <v>351</v>
      </c>
      <c r="E142" s="106" t="s">
        <v>106</v>
      </c>
      <c r="F142" s="106" t="s">
        <v>352</v>
      </c>
      <c r="G142" s="108" t="s">
        <v>353</v>
      </c>
      <c r="H142" s="106" t="s">
        <v>354</v>
      </c>
      <c r="I142" s="106" t="s">
        <v>355</v>
      </c>
      <c r="J142" s="106" t="s">
        <v>356</v>
      </c>
      <c r="K142" s="106">
        <v>1200</v>
      </c>
      <c r="L142" s="106">
        <v>686</v>
      </c>
      <c r="M142" s="110">
        <v>0.5866</v>
      </c>
      <c r="N142" s="108" t="s">
        <v>280</v>
      </c>
      <c r="O142" s="108" t="s">
        <v>65</v>
      </c>
    </row>
    <row r="143" spans="1:15" ht="60">
      <c r="A143" s="103">
        <v>2016</v>
      </c>
      <c r="B143" s="108" t="s">
        <v>393</v>
      </c>
      <c r="C143" s="138" t="s">
        <v>350</v>
      </c>
      <c r="D143" s="106" t="s">
        <v>351</v>
      </c>
      <c r="E143" s="106" t="s">
        <v>106</v>
      </c>
      <c r="F143" s="106" t="s">
        <v>352</v>
      </c>
      <c r="G143" s="108" t="s">
        <v>353</v>
      </c>
      <c r="H143" s="106" t="s">
        <v>354</v>
      </c>
      <c r="I143" s="106" t="s">
        <v>355</v>
      </c>
      <c r="J143" s="106" t="s">
        <v>356</v>
      </c>
      <c r="K143" s="106">
        <v>1200</v>
      </c>
      <c r="L143" s="106">
        <v>686</v>
      </c>
      <c r="M143" s="110">
        <v>0.6833</v>
      </c>
      <c r="N143" s="108" t="s">
        <v>280</v>
      </c>
      <c r="O143" s="108" t="s">
        <v>65</v>
      </c>
    </row>
    <row r="144" spans="1:15" ht="36">
      <c r="A144" s="103">
        <v>2016</v>
      </c>
      <c r="B144" s="108" t="s">
        <v>250</v>
      </c>
      <c r="C144" s="138" t="s">
        <v>357</v>
      </c>
      <c r="D144" s="108" t="s">
        <v>358</v>
      </c>
      <c r="E144" s="106" t="s">
        <v>106</v>
      </c>
      <c r="F144" s="108" t="s">
        <v>359</v>
      </c>
      <c r="G144" s="108" t="s">
        <v>360</v>
      </c>
      <c r="H144" s="108" t="s">
        <v>348</v>
      </c>
      <c r="I144" s="108" t="s">
        <v>92</v>
      </c>
      <c r="J144" s="108" t="s">
        <v>361</v>
      </c>
      <c r="K144" s="108">
        <v>708</v>
      </c>
      <c r="L144" s="108">
        <v>0</v>
      </c>
      <c r="M144" s="110">
        <v>0.5833</v>
      </c>
      <c r="N144" s="108" t="s">
        <v>280</v>
      </c>
      <c r="O144" s="108" t="s">
        <v>271</v>
      </c>
    </row>
    <row r="145" spans="1:15" ht="36">
      <c r="A145" s="103">
        <v>2016</v>
      </c>
      <c r="B145" s="108" t="s">
        <v>259</v>
      </c>
      <c r="C145" s="138" t="s">
        <v>357</v>
      </c>
      <c r="D145" s="108" t="s">
        <v>358</v>
      </c>
      <c r="E145" s="106" t="s">
        <v>106</v>
      </c>
      <c r="F145" s="108" t="s">
        <v>359</v>
      </c>
      <c r="G145" s="108" t="s">
        <v>360</v>
      </c>
      <c r="H145" s="108" t="s">
        <v>348</v>
      </c>
      <c r="I145" s="108" t="s">
        <v>92</v>
      </c>
      <c r="J145" s="108" t="s">
        <v>361</v>
      </c>
      <c r="K145" s="108">
        <v>708</v>
      </c>
      <c r="L145" s="108">
        <v>0</v>
      </c>
      <c r="M145" s="110">
        <v>0.2146</v>
      </c>
      <c r="N145" s="108" t="s">
        <v>280</v>
      </c>
      <c r="O145" s="108" t="s">
        <v>271</v>
      </c>
    </row>
    <row r="146" spans="1:15" ht="36">
      <c r="A146" s="103">
        <v>2016</v>
      </c>
      <c r="B146" s="108" t="s">
        <v>260</v>
      </c>
      <c r="C146" s="138" t="s">
        <v>357</v>
      </c>
      <c r="D146" s="108" t="s">
        <v>358</v>
      </c>
      <c r="E146" s="106" t="s">
        <v>106</v>
      </c>
      <c r="F146" s="108" t="s">
        <v>359</v>
      </c>
      <c r="G146" s="108" t="s">
        <v>360</v>
      </c>
      <c r="H146" s="108" t="s">
        <v>348</v>
      </c>
      <c r="I146" s="108" t="s">
        <v>92</v>
      </c>
      <c r="J146" s="108" t="s">
        <v>361</v>
      </c>
      <c r="K146" s="108">
        <v>708</v>
      </c>
      <c r="L146" s="108">
        <v>0</v>
      </c>
      <c r="M146" s="110">
        <v>0.2627</v>
      </c>
      <c r="N146" s="108" t="s">
        <v>280</v>
      </c>
      <c r="O146" s="108" t="s">
        <v>271</v>
      </c>
    </row>
    <row r="147" spans="1:15" ht="36">
      <c r="A147" s="103">
        <v>2016</v>
      </c>
      <c r="B147" s="108" t="s">
        <v>393</v>
      </c>
      <c r="C147" s="138" t="s">
        <v>357</v>
      </c>
      <c r="D147" s="108" t="s">
        <v>358</v>
      </c>
      <c r="E147" s="106" t="s">
        <v>106</v>
      </c>
      <c r="F147" s="108" t="s">
        <v>359</v>
      </c>
      <c r="G147" s="108" t="s">
        <v>360</v>
      </c>
      <c r="H147" s="108" t="s">
        <v>348</v>
      </c>
      <c r="I147" s="108" t="s">
        <v>92</v>
      </c>
      <c r="J147" s="108" t="s">
        <v>361</v>
      </c>
      <c r="K147" s="108">
        <v>708</v>
      </c>
      <c r="L147" s="108">
        <v>0</v>
      </c>
      <c r="M147" s="110">
        <v>0.209</v>
      </c>
      <c r="N147" s="108" t="s">
        <v>280</v>
      </c>
      <c r="O147" s="108" t="s">
        <v>271</v>
      </c>
    </row>
    <row r="148" spans="1:15" ht="36">
      <c r="A148" s="103">
        <v>2016</v>
      </c>
      <c r="B148" s="108" t="s">
        <v>250</v>
      </c>
      <c r="C148" s="138" t="s">
        <v>362</v>
      </c>
      <c r="D148" s="108" t="s">
        <v>363</v>
      </c>
      <c r="E148" s="106" t="s">
        <v>106</v>
      </c>
      <c r="F148" s="108" t="s">
        <v>364</v>
      </c>
      <c r="G148" s="108" t="s">
        <v>360</v>
      </c>
      <c r="H148" s="108" t="s">
        <v>348</v>
      </c>
      <c r="I148" s="108" t="s">
        <v>92</v>
      </c>
      <c r="J148" s="108" t="s">
        <v>361</v>
      </c>
      <c r="K148" s="108">
        <v>180</v>
      </c>
      <c r="L148" s="108">
        <v>0</v>
      </c>
      <c r="M148" s="110">
        <v>1.55</v>
      </c>
      <c r="N148" s="108" t="s">
        <v>280</v>
      </c>
      <c r="O148" s="108" t="s">
        <v>365</v>
      </c>
    </row>
    <row r="149" spans="1:15" ht="36">
      <c r="A149" s="103">
        <v>2016</v>
      </c>
      <c r="B149" s="108" t="s">
        <v>259</v>
      </c>
      <c r="C149" s="138" t="s">
        <v>362</v>
      </c>
      <c r="D149" s="108" t="s">
        <v>363</v>
      </c>
      <c r="E149" s="106" t="s">
        <v>106</v>
      </c>
      <c r="F149" s="108" t="s">
        <v>364</v>
      </c>
      <c r="G149" s="108" t="s">
        <v>360</v>
      </c>
      <c r="H149" s="108" t="s">
        <v>348</v>
      </c>
      <c r="I149" s="108" t="s">
        <v>92</v>
      </c>
      <c r="J149" s="108" t="s">
        <v>361</v>
      </c>
      <c r="K149" s="108">
        <v>180</v>
      </c>
      <c r="L149" s="108">
        <v>24</v>
      </c>
      <c r="M149" s="110">
        <v>0.3111</v>
      </c>
      <c r="N149" s="108" t="s">
        <v>280</v>
      </c>
      <c r="O149" s="108" t="s">
        <v>365</v>
      </c>
    </row>
    <row r="150" spans="1:15" ht="36">
      <c r="A150" s="103">
        <v>2016</v>
      </c>
      <c r="B150" s="108" t="s">
        <v>260</v>
      </c>
      <c r="C150" s="138" t="s">
        <v>362</v>
      </c>
      <c r="D150" s="108" t="s">
        <v>363</v>
      </c>
      <c r="E150" s="106" t="s">
        <v>106</v>
      </c>
      <c r="F150" s="108" t="s">
        <v>364</v>
      </c>
      <c r="G150" s="108" t="s">
        <v>360</v>
      </c>
      <c r="H150" s="108" t="s">
        <v>348</v>
      </c>
      <c r="I150" s="108" t="s">
        <v>92</v>
      </c>
      <c r="J150" s="108" t="s">
        <v>361</v>
      </c>
      <c r="K150" s="108">
        <v>180</v>
      </c>
      <c r="L150" s="108">
        <v>32</v>
      </c>
      <c r="M150" s="110">
        <v>0.2166</v>
      </c>
      <c r="N150" s="108" t="s">
        <v>280</v>
      </c>
      <c r="O150" s="108" t="s">
        <v>365</v>
      </c>
    </row>
    <row r="151" spans="1:15" ht="36">
      <c r="A151" s="103">
        <v>2016</v>
      </c>
      <c r="B151" s="108" t="s">
        <v>393</v>
      </c>
      <c r="C151" s="138" t="s">
        <v>362</v>
      </c>
      <c r="D151" s="108" t="s">
        <v>363</v>
      </c>
      <c r="E151" s="106" t="s">
        <v>106</v>
      </c>
      <c r="F151" s="108" t="s">
        <v>364</v>
      </c>
      <c r="G151" s="108" t="s">
        <v>360</v>
      </c>
      <c r="H151" s="108" t="s">
        <v>348</v>
      </c>
      <c r="I151" s="108" t="s">
        <v>92</v>
      </c>
      <c r="J151" s="108" t="s">
        <v>361</v>
      </c>
      <c r="K151" s="108">
        <v>180</v>
      </c>
      <c r="L151" s="108">
        <v>32</v>
      </c>
      <c r="M151" s="110">
        <v>0.1111</v>
      </c>
      <c r="N151" s="108" t="s">
        <v>280</v>
      </c>
      <c r="O151" s="108" t="s">
        <v>365</v>
      </c>
    </row>
    <row r="152" spans="1:15" ht="26.25">
      <c r="A152" s="365" t="s">
        <v>366</v>
      </c>
      <c r="B152" s="366"/>
      <c r="C152" s="366"/>
      <c r="D152" s="366"/>
      <c r="E152" s="366"/>
      <c r="F152" s="366"/>
      <c r="G152" s="366"/>
      <c r="H152" s="366"/>
      <c r="I152" s="366"/>
      <c r="J152" s="366"/>
      <c r="K152" s="366"/>
      <c r="L152" s="366"/>
      <c r="M152" s="366"/>
      <c r="N152" s="366"/>
      <c r="O152" s="366"/>
    </row>
    <row r="153" spans="1:15" s="30" customFormat="1" ht="144">
      <c r="A153" s="19">
        <v>2016</v>
      </c>
      <c r="B153" s="20" t="s">
        <v>19</v>
      </c>
      <c r="C153" s="1" t="s">
        <v>400</v>
      </c>
      <c r="D153" s="19" t="s">
        <v>401</v>
      </c>
      <c r="E153" s="21" t="s">
        <v>107</v>
      </c>
      <c r="F153" s="21" t="s">
        <v>402</v>
      </c>
      <c r="G153" s="22" t="s">
        <v>403</v>
      </c>
      <c r="H153" s="19" t="s">
        <v>91</v>
      </c>
      <c r="I153" s="19" t="s">
        <v>92</v>
      </c>
      <c r="J153" s="19" t="s">
        <v>442</v>
      </c>
      <c r="K153" s="19">
        <v>29600</v>
      </c>
      <c r="L153" s="23">
        <v>0</v>
      </c>
      <c r="M153" s="23" t="s">
        <v>109</v>
      </c>
      <c r="N153" s="19" t="s">
        <v>112</v>
      </c>
      <c r="O153" s="19" t="s">
        <v>93</v>
      </c>
    </row>
    <row r="154" spans="1:15" s="30" customFormat="1" ht="66" customHeight="1">
      <c r="A154" s="19">
        <v>2016</v>
      </c>
      <c r="B154" s="20" t="s">
        <v>19</v>
      </c>
      <c r="C154" s="1" t="s">
        <v>405</v>
      </c>
      <c r="D154" s="19" t="s">
        <v>406</v>
      </c>
      <c r="E154" s="21" t="s">
        <v>107</v>
      </c>
      <c r="F154" s="19" t="s">
        <v>407</v>
      </c>
      <c r="G154" s="22" t="s">
        <v>408</v>
      </c>
      <c r="H154" s="19" t="s">
        <v>94</v>
      </c>
      <c r="I154" s="19" t="s">
        <v>92</v>
      </c>
      <c r="J154" s="19" t="s">
        <v>442</v>
      </c>
      <c r="K154" s="19">
        <v>1400</v>
      </c>
      <c r="L154" s="23">
        <v>0</v>
      </c>
      <c r="M154" s="23">
        <v>0.23</v>
      </c>
      <c r="N154" s="19" t="s">
        <v>113</v>
      </c>
      <c r="O154" s="19" t="s">
        <v>93</v>
      </c>
    </row>
    <row r="155" spans="1:15" s="30" customFormat="1" ht="120">
      <c r="A155" s="19">
        <v>2016</v>
      </c>
      <c r="B155" s="20" t="s">
        <v>19</v>
      </c>
      <c r="C155" s="1" t="s">
        <v>108</v>
      </c>
      <c r="D155" s="19" t="s">
        <v>414</v>
      </c>
      <c r="E155" s="21" t="s">
        <v>107</v>
      </c>
      <c r="F155" s="19" t="s">
        <v>415</v>
      </c>
      <c r="G155" s="22" t="s">
        <v>416</v>
      </c>
      <c r="H155" s="19" t="s">
        <v>417</v>
      </c>
      <c r="I155" s="19" t="s">
        <v>92</v>
      </c>
      <c r="J155" s="19" t="s">
        <v>442</v>
      </c>
      <c r="K155" s="19">
        <v>50</v>
      </c>
      <c r="L155" s="23">
        <v>0</v>
      </c>
      <c r="M155" s="23">
        <v>0.32</v>
      </c>
      <c r="N155" s="19" t="s">
        <v>112</v>
      </c>
      <c r="O155" s="19" t="s">
        <v>65</v>
      </c>
    </row>
    <row r="156" spans="1:15" s="30" customFormat="1" ht="100.5" customHeight="1">
      <c r="A156" s="19">
        <v>2016</v>
      </c>
      <c r="B156" s="20" t="s">
        <v>19</v>
      </c>
      <c r="C156" s="1" t="s">
        <v>418</v>
      </c>
      <c r="D156" s="19" t="s">
        <v>419</v>
      </c>
      <c r="E156" s="21" t="s">
        <v>107</v>
      </c>
      <c r="F156" s="19" t="s">
        <v>407</v>
      </c>
      <c r="G156" s="22" t="s">
        <v>408</v>
      </c>
      <c r="H156" s="20" t="s">
        <v>94</v>
      </c>
      <c r="I156" s="19" t="s">
        <v>92</v>
      </c>
      <c r="J156" s="19" t="s">
        <v>442</v>
      </c>
      <c r="K156" s="19">
        <v>200</v>
      </c>
      <c r="L156" s="23">
        <v>0</v>
      </c>
      <c r="M156" s="23" t="s">
        <v>109</v>
      </c>
      <c r="N156" s="20" t="s">
        <v>113</v>
      </c>
      <c r="O156" s="19" t="s">
        <v>421</v>
      </c>
    </row>
    <row r="157" spans="1:15" s="30" customFormat="1" ht="96">
      <c r="A157" s="31">
        <v>2016</v>
      </c>
      <c r="B157" s="20" t="s">
        <v>19</v>
      </c>
      <c r="C157" s="12" t="s">
        <v>422</v>
      </c>
      <c r="D157" s="24" t="s">
        <v>423</v>
      </c>
      <c r="E157" s="21" t="s">
        <v>107</v>
      </c>
      <c r="F157" s="19" t="s">
        <v>424</v>
      </c>
      <c r="G157" s="22" t="s">
        <v>425</v>
      </c>
      <c r="H157" s="25" t="s">
        <v>426</v>
      </c>
      <c r="I157" s="25" t="s">
        <v>95</v>
      </c>
      <c r="J157" s="19" t="s">
        <v>442</v>
      </c>
      <c r="K157" s="26">
        <v>20</v>
      </c>
      <c r="L157" s="27">
        <v>0</v>
      </c>
      <c r="M157" s="20" t="s">
        <v>96</v>
      </c>
      <c r="N157" s="20" t="s">
        <v>112</v>
      </c>
      <c r="O157" s="19" t="s">
        <v>65</v>
      </c>
    </row>
    <row r="158" spans="1:15" s="30" customFormat="1" ht="108">
      <c r="A158" s="31">
        <v>2016</v>
      </c>
      <c r="B158" s="20" t="s">
        <v>19</v>
      </c>
      <c r="C158" s="12" t="s">
        <v>427</v>
      </c>
      <c r="D158" s="24" t="s">
        <v>423</v>
      </c>
      <c r="E158" s="21" t="s">
        <v>107</v>
      </c>
      <c r="F158" s="19" t="s">
        <v>428</v>
      </c>
      <c r="G158" s="22" t="s">
        <v>429</v>
      </c>
      <c r="H158" s="25" t="s">
        <v>413</v>
      </c>
      <c r="I158" s="25" t="s">
        <v>95</v>
      </c>
      <c r="J158" s="19" t="s">
        <v>442</v>
      </c>
      <c r="K158" s="26">
        <v>1591</v>
      </c>
      <c r="L158" s="27">
        <v>0</v>
      </c>
      <c r="M158" s="20" t="s">
        <v>96</v>
      </c>
      <c r="N158" s="20" t="s">
        <v>112</v>
      </c>
      <c r="O158" s="19" t="s">
        <v>65</v>
      </c>
    </row>
    <row r="159" spans="1:15" s="30" customFormat="1" ht="120">
      <c r="A159" s="31">
        <v>2016</v>
      </c>
      <c r="B159" s="20" t="s">
        <v>19</v>
      </c>
      <c r="C159" s="12" t="s">
        <v>430</v>
      </c>
      <c r="D159" s="24" t="s">
        <v>423</v>
      </c>
      <c r="E159" s="21" t="s">
        <v>107</v>
      </c>
      <c r="F159" s="19" t="s">
        <v>431</v>
      </c>
      <c r="G159" s="22" t="s">
        <v>432</v>
      </c>
      <c r="H159" s="25" t="s">
        <v>413</v>
      </c>
      <c r="I159" s="25" t="s">
        <v>95</v>
      </c>
      <c r="J159" s="19" t="s">
        <v>442</v>
      </c>
      <c r="K159" s="26">
        <v>200</v>
      </c>
      <c r="L159" s="27">
        <v>0</v>
      </c>
      <c r="M159" s="20" t="s">
        <v>96</v>
      </c>
      <c r="N159" s="20" t="s">
        <v>112</v>
      </c>
      <c r="O159" s="19" t="s">
        <v>65</v>
      </c>
    </row>
    <row r="160" spans="1:15" s="30" customFormat="1" ht="144">
      <c r="A160" s="31">
        <v>2016</v>
      </c>
      <c r="B160" s="20" t="s">
        <v>19</v>
      </c>
      <c r="C160" s="12" t="s">
        <v>433</v>
      </c>
      <c r="D160" s="24" t="s">
        <v>423</v>
      </c>
      <c r="E160" s="21" t="s">
        <v>107</v>
      </c>
      <c r="F160" s="19" t="s">
        <v>434</v>
      </c>
      <c r="G160" s="22" t="s">
        <v>403</v>
      </c>
      <c r="H160" s="25" t="s">
        <v>435</v>
      </c>
      <c r="I160" s="25" t="s">
        <v>97</v>
      </c>
      <c r="J160" s="19" t="s">
        <v>442</v>
      </c>
      <c r="K160" s="26">
        <v>1200</v>
      </c>
      <c r="L160" s="27">
        <v>0</v>
      </c>
      <c r="M160" s="20" t="s">
        <v>98</v>
      </c>
      <c r="N160" s="20" t="s">
        <v>112</v>
      </c>
      <c r="O160" s="19" t="s">
        <v>65</v>
      </c>
    </row>
    <row r="161" spans="1:15" s="30" customFormat="1" ht="180">
      <c r="A161" s="31">
        <v>2016</v>
      </c>
      <c r="B161" s="20" t="s">
        <v>19</v>
      </c>
      <c r="C161" s="156" t="s">
        <v>436</v>
      </c>
      <c r="D161" s="24" t="s">
        <v>423</v>
      </c>
      <c r="E161" s="21" t="s">
        <v>107</v>
      </c>
      <c r="F161" s="19" t="s">
        <v>437</v>
      </c>
      <c r="G161" s="22" t="s">
        <v>403</v>
      </c>
      <c r="H161" s="25" t="s">
        <v>438</v>
      </c>
      <c r="I161" s="25" t="s">
        <v>95</v>
      </c>
      <c r="J161" s="19" t="s">
        <v>442</v>
      </c>
      <c r="K161" s="26">
        <v>100</v>
      </c>
      <c r="L161" s="27">
        <v>0</v>
      </c>
      <c r="M161" s="20" t="s">
        <v>96</v>
      </c>
      <c r="N161" s="20" t="s">
        <v>112</v>
      </c>
      <c r="O161" s="19" t="s">
        <v>65</v>
      </c>
    </row>
    <row r="162" spans="5:10" ht="15">
      <c r="E162" s="19"/>
      <c r="J162" s="19"/>
    </row>
    <row r="163" spans="1:15" ht="144">
      <c r="A163" s="19">
        <v>2016</v>
      </c>
      <c r="B163" s="19" t="s">
        <v>110</v>
      </c>
      <c r="C163" s="1" t="s">
        <v>400</v>
      </c>
      <c r="D163" s="19" t="s">
        <v>401</v>
      </c>
      <c r="E163" s="21" t="s">
        <v>107</v>
      </c>
      <c r="F163" s="21" t="s">
        <v>402</v>
      </c>
      <c r="G163" s="22" t="s">
        <v>403</v>
      </c>
      <c r="H163" s="19" t="s">
        <v>91</v>
      </c>
      <c r="I163" s="19" t="s">
        <v>92</v>
      </c>
      <c r="J163" s="19" t="s">
        <v>442</v>
      </c>
      <c r="K163" s="19">
        <v>29600</v>
      </c>
      <c r="L163" s="32">
        <v>30000</v>
      </c>
      <c r="M163" s="23">
        <v>0.303</v>
      </c>
      <c r="N163" s="19" t="s">
        <v>112</v>
      </c>
      <c r="O163" s="19" t="s">
        <v>65</v>
      </c>
    </row>
    <row r="164" spans="1:15" ht="51">
      <c r="A164" s="19">
        <v>2016</v>
      </c>
      <c r="B164" s="19" t="s">
        <v>110</v>
      </c>
      <c r="C164" s="1" t="s">
        <v>405</v>
      </c>
      <c r="D164" s="19" t="s">
        <v>406</v>
      </c>
      <c r="E164" s="21" t="s">
        <v>107</v>
      </c>
      <c r="F164" s="19" t="s">
        <v>407</v>
      </c>
      <c r="G164" s="22" t="s">
        <v>408</v>
      </c>
      <c r="H164" s="19" t="s">
        <v>94</v>
      </c>
      <c r="I164" s="19" t="s">
        <v>92</v>
      </c>
      <c r="J164" s="19" t="s">
        <v>442</v>
      </c>
      <c r="K164" s="19">
        <v>1400</v>
      </c>
      <c r="L164" s="23">
        <v>0</v>
      </c>
      <c r="M164" s="23">
        <v>0.26</v>
      </c>
      <c r="N164" s="19" t="s">
        <v>113</v>
      </c>
      <c r="O164" s="19" t="s">
        <v>65</v>
      </c>
    </row>
    <row r="165" spans="1:15" ht="120">
      <c r="A165" s="19">
        <v>2016</v>
      </c>
      <c r="B165" s="19" t="s">
        <v>110</v>
      </c>
      <c r="C165" s="1" t="s">
        <v>108</v>
      </c>
      <c r="D165" s="19" t="s">
        <v>414</v>
      </c>
      <c r="E165" s="21" t="s">
        <v>107</v>
      </c>
      <c r="F165" s="19" t="s">
        <v>415</v>
      </c>
      <c r="G165" s="22" t="s">
        <v>416</v>
      </c>
      <c r="H165" s="19" t="s">
        <v>417</v>
      </c>
      <c r="I165" s="19" t="s">
        <v>92</v>
      </c>
      <c r="J165" s="19" t="s">
        <v>442</v>
      </c>
      <c r="K165" s="19">
        <v>50</v>
      </c>
      <c r="L165" s="23">
        <v>0</v>
      </c>
      <c r="M165" s="23">
        <v>0.26</v>
      </c>
      <c r="N165" s="19" t="s">
        <v>112</v>
      </c>
      <c r="O165" s="19" t="s">
        <v>65</v>
      </c>
    </row>
    <row r="166" spans="1:15" ht="120">
      <c r="A166" s="19">
        <v>2016</v>
      </c>
      <c r="B166" s="19" t="s">
        <v>110</v>
      </c>
      <c r="C166" s="1" t="s">
        <v>418</v>
      </c>
      <c r="D166" s="19" t="s">
        <v>419</v>
      </c>
      <c r="E166" s="21" t="s">
        <v>107</v>
      </c>
      <c r="F166" s="19" t="s">
        <v>407</v>
      </c>
      <c r="G166" s="22" t="s">
        <v>408</v>
      </c>
      <c r="H166" s="20" t="s">
        <v>94</v>
      </c>
      <c r="I166" s="19" t="s">
        <v>92</v>
      </c>
      <c r="J166" s="19" t="s">
        <v>442</v>
      </c>
      <c r="K166" s="19">
        <v>20</v>
      </c>
      <c r="L166" s="32">
        <v>0</v>
      </c>
      <c r="M166" s="23">
        <v>0.2402</v>
      </c>
      <c r="N166" s="20" t="s">
        <v>113</v>
      </c>
      <c r="O166" s="19" t="s">
        <v>421</v>
      </c>
    </row>
    <row r="167" spans="1:15" ht="96">
      <c r="A167" s="31">
        <v>2016</v>
      </c>
      <c r="B167" s="19" t="s">
        <v>110</v>
      </c>
      <c r="C167" s="12" t="s">
        <v>422</v>
      </c>
      <c r="D167" s="24" t="s">
        <v>423</v>
      </c>
      <c r="E167" s="21" t="s">
        <v>107</v>
      </c>
      <c r="F167" s="19" t="s">
        <v>424</v>
      </c>
      <c r="G167" s="22" t="s">
        <v>425</v>
      </c>
      <c r="H167" s="25" t="s">
        <v>426</v>
      </c>
      <c r="I167" s="25" t="s">
        <v>95</v>
      </c>
      <c r="J167" s="19" t="s">
        <v>442</v>
      </c>
      <c r="K167" s="26">
        <v>20</v>
      </c>
      <c r="L167" s="27">
        <v>0</v>
      </c>
      <c r="M167" s="33" t="s">
        <v>96</v>
      </c>
      <c r="N167" s="20" t="s">
        <v>112</v>
      </c>
      <c r="O167" s="19" t="s">
        <v>65</v>
      </c>
    </row>
    <row r="168" spans="1:15" ht="108">
      <c r="A168" s="31">
        <v>2016</v>
      </c>
      <c r="B168" s="19" t="s">
        <v>110</v>
      </c>
      <c r="C168" s="12" t="s">
        <v>427</v>
      </c>
      <c r="D168" s="24" t="s">
        <v>423</v>
      </c>
      <c r="E168" s="21" t="s">
        <v>107</v>
      </c>
      <c r="F168" s="19" t="s">
        <v>428</v>
      </c>
      <c r="G168" s="22" t="s">
        <v>429</v>
      </c>
      <c r="H168" s="25" t="s">
        <v>413</v>
      </c>
      <c r="I168" s="25" t="s">
        <v>95</v>
      </c>
      <c r="J168" s="19" t="s">
        <v>442</v>
      </c>
      <c r="K168" s="26">
        <v>1591</v>
      </c>
      <c r="L168" s="27">
        <v>0</v>
      </c>
      <c r="M168" s="20" t="s">
        <v>96</v>
      </c>
      <c r="N168" s="20" t="s">
        <v>112</v>
      </c>
      <c r="O168" s="19" t="s">
        <v>65</v>
      </c>
    </row>
    <row r="169" spans="1:15" ht="120">
      <c r="A169" s="31">
        <v>2016</v>
      </c>
      <c r="B169" s="19" t="s">
        <v>110</v>
      </c>
      <c r="C169" s="12" t="s">
        <v>430</v>
      </c>
      <c r="D169" s="24" t="s">
        <v>423</v>
      </c>
      <c r="E169" s="21" t="s">
        <v>107</v>
      </c>
      <c r="F169" s="19" t="s">
        <v>431</v>
      </c>
      <c r="G169" s="22" t="s">
        <v>432</v>
      </c>
      <c r="H169" s="25" t="s">
        <v>413</v>
      </c>
      <c r="I169" s="25" t="s">
        <v>95</v>
      </c>
      <c r="J169" s="19" t="s">
        <v>442</v>
      </c>
      <c r="K169" s="26">
        <v>200</v>
      </c>
      <c r="L169" s="27">
        <v>0</v>
      </c>
      <c r="M169" s="20" t="s">
        <v>96</v>
      </c>
      <c r="N169" s="20" t="s">
        <v>112</v>
      </c>
      <c r="O169" s="19" t="s">
        <v>65</v>
      </c>
    </row>
    <row r="170" spans="1:15" ht="144">
      <c r="A170" s="31">
        <v>2016</v>
      </c>
      <c r="B170" s="19" t="s">
        <v>110</v>
      </c>
      <c r="C170" s="12" t="s">
        <v>433</v>
      </c>
      <c r="D170" s="24" t="s">
        <v>423</v>
      </c>
      <c r="E170" s="21" t="s">
        <v>107</v>
      </c>
      <c r="F170" s="19" t="s">
        <v>434</v>
      </c>
      <c r="G170" s="22" t="s">
        <v>403</v>
      </c>
      <c r="H170" s="25" t="s">
        <v>435</v>
      </c>
      <c r="I170" s="25" t="s">
        <v>97</v>
      </c>
      <c r="J170" s="19" t="s">
        <v>442</v>
      </c>
      <c r="K170" s="26">
        <v>1200</v>
      </c>
      <c r="L170" s="27">
        <v>0</v>
      </c>
      <c r="M170" s="20" t="s">
        <v>96</v>
      </c>
      <c r="N170" s="20" t="s">
        <v>112</v>
      </c>
      <c r="O170" s="19" t="s">
        <v>65</v>
      </c>
    </row>
    <row r="171" spans="1:15" ht="180.75">
      <c r="A171" s="31">
        <v>2016</v>
      </c>
      <c r="B171" s="19" t="s">
        <v>110</v>
      </c>
      <c r="C171" s="156" t="s">
        <v>436</v>
      </c>
      <c r="D171" s="24" t="s">
        <v>423</v>
      </c>
      <c r="E171" s="21" t="s">
        <v>107</v>
      </c>
      <c r="F171" s="19" t="s">
        <v>437</v>
      </c>
      <c r="G171" s="22" t="s">
        <v>403</v>
      </c>
      <c r="H171" s="25" t="s">
        <v>438</v>
      </c>
      <c r="I171" s="25" t="s">
        <v>95</v>
      </c>
      <c r="J171" s="19" t="s">
        <v>442</v>
      </c>
      <c r="K171" s="26">
        <v>100</v>
      </c>
      <c r="L171" s="27">
        <v>0</v>
      </c>
      <c r="M171" s="20" t="s">
        <v>98</v>
      </c>
      <c r="N171" s="20" t="s">
        <v>112</v>
      </c>
      <c r="O171" s="19" t="s">
        <v>65</v>
      </c>
    </row>
    <row r="172" spans="5:13" ht="15">
      <c r="E172" s="19"/>
      <c r="J172" s="19"/>
      <c r="M172" s="20"/>
    </row>
    <row r="173" spans="1:15" ht="144">
      <c r="A173" s="19">
        <v>2016</v>
      </c>
      <c r="B173" s="19" t="s">
        <v>114</v>
      </c>
      <c r="C173" s="1" t="s">
        <v>400</v>
      </c>
      <c r="D173" s="19" t="s">
        <v>401</v>
      </c>
      <c r="E173" s="21" t="s">
        <v>107</v>
      </c>
      <c r="F173" s="21" t="s">
        <v>402</v>
      </c>
      <c r="G173" s="22" t="s">
        <v>403</v>
      </c>
      <c r="H173" s="19" t="s">
        <v>91</v>
      </c>
      <c r="I173" s="19" t="s">
        <v>92</v>
      </c>
      <c r="J173" s="19" t="s">
        <v>442</v>
      </c>
      <c r="K173" s="19">
        <v>29600</v>
      </c>
      <c r="L173" s="32">
        <v>30000</v>
      </c>
      <c r="M173" s="23">
        <v>0.32</v>
      </c>
      <c r="N173" s="19" t="s">
        <v>112</v>
      </c>
      <c r="O173" s="19" t="s">
        <v>65</v>
      </c>
    </row>
    <row r="174" spans="1:15" ht="51">
      <c r="A174" s="19">
        <v>2016</v>
      </c>
      <c r="B174" s="19" t="s">
        <v>114</v>
      </c>
      <c r="C174" s="1" t="s">
        <v>405</v>
      </c>
      <c r="D174" s="19" t="s">
        <v>406</v>
      </c>
      <c r="E174" s="21" t="s">
        <v>107</v>
      </c>
      <c r="F174" s="19" t="s">
        <v>407</v>
      </c>
      <c r="G174" s="22" t="s">
        <v>408</v>
      </c>
      <c r="H174" s="19" t="s">
        <v>94</v>
      </c>
      <c r="I174" s="19" t="s">
        <v>92</v>
      </c>
      <c r="J174" s="19" t="s">
        <v>442</v>
      </c>
      <c r="K174" s="19">
        <v>1400</v>
      </c>
      <c r="L174" s="23">
        <v>0</v>
      </c>
      <c r="M174" s="23">
        <v>0.25</v>
      </c>
      <c r="N174" s="19" t="s">
        <v>113</v>
      </c>
      <c r="O174" s="19" t="s">
        <v>65</v>
      </c>
    </row>
    <row r="175" spans="1:15" ht="120">
      <c r="A175" s="19">
        <v>2016</v>
      </c>
      <c r="B175" s="19" t="s">
        <v>114</v>
      </c>
      <c r="C175" s="1" t="s">
        <v>108</v>
      </c>
      <c r="D175" s="19" t="s">
        <v>414</v>
      </c>
      <c r="E175" s="21" t="s">
        <v>107</v>
      </c>
      <c r="F175" s="19" t="s">
        <v>415</v>
      </c>
      <c r="G175" s="22" t="s">
        <v>416</v>
      </c>
      <c r="H175" s="19" t="s">
        <v>417</v>
      </c>
      <c r="I175" s="19" t="s">
        <v>92</v>
      </c>
      <c r="J175" s="19" t="s">
        <v>442</v>
      </c>
      <c r="K175" s="19">
        <v>50</v>
      </c>
      <c r="L175" s="23">
        <v>0</v>
      </c>
      <c r="M175" s="23">
        <v>0.2</v>
      </c>
      <c r="N175" s="19" t="s">
        <v>112</v>
      </c>
      <c r="O175" s="19" t="s">
        <v>65</v>
      </c>
    </row>
    <row r="176" spans="1:15" ht="87.75" customHeight="1">
      <c r="A176" s="19">
        <v>2016</v>
      </c>
      <c r="B176" s="19" t="s">
        <v>114</v>
      </c>
      <c r="C176" s="1" t="s">
        <v>418</v>
      </c>
      <c r="D176" s="19" t="s">
        <v>419</v>
      </c>
      <c r="E176" s="21" t="s">
        <v>107</v>
      </c>
      <c r="F176" s="19" t="s">
        <v>407</v>
      </c>
      <c r="G176" s="22" t="s">
        <v>408</v>
      </c>
      <c r="H176" s="20" t="s">
        <v>94</v>
      </c>
      <c r="I176" s="19" t="s">
        <v>92</v>
      </c>
      <c r="J176" s="19" t="s">
        <v>442</v>
      </c>
      <c r="K176" s="19">
        <v>20</v>
      </c>
      <c r="L176" s="32">
        <v>0</v>
      </c>
      <c r="M176" s="23">
        <v>0.43</v>
      </c>
      <c r="N176" s="20" t="s">
        <v>113</v>
      </c>
      <c r="O176" s="19" t="s">
        <v>421</v>
      </c>
    </row>
    <row r="177" spans="1:15" ht="83.25" customHeight="1">
      <c r="A177" s="31">
        <v>2016</v>
      </c>
      <c r="B177" s="19" t="s">
        <v>114</v>
      </c>
      <c r="C177" s="12" t="s">
        <v>422</v>
      </c>
      <c r="D177" s="24" t="s">
        <v>423</v>
      </c>
      <c r="E177" s="21" t="s">
        <v>107</v>
      </c>
      <c r="F177" s="19" t="s">
        <v>424</v>
      </c>
      <c r="G177" s="22" t="s">
        <v>425</v>
      </c>
      <c r="H177" s="25" t="s">
        <v>426</v>
      </c>
      <c r="I177" s="25" t="s">
        <v>95</v>
      </c>
      <c r="J177" s="19" t="s">
        <v>442</v>
      </c>
      <c r="K177" s="26">
        <v>20</v>
      </c>
      <c r="L177" s="27">
        <v>0</v>
      </c>
      <c r="M177" s="27">
        <v>0</v>
      </c>
      <c r="N177" s="20" t="s">
        <v>112</v>
      </c>
      <c r="O177" s="19" t="s">
        <v>65</v>
      </c>
    </row>
    <row r="178" spans="1:15" ht="108">
      <c r="A178" s="31">
        <v>2016</v>
      </c>
      <c r="B178" s="19" t="s">
        <v>114</v>
      </c>
      <c r="C178" s="12" t="s">
        <v>427</v>
      </c>
      <c r="D178" s="24" t="s">
        <v>423</v>
      </c>
      <c r="E178" s="21" t="s">
        <v>107</v>
      </c>
      <c r="F178" s="19" t="s">
        <v>428</v>
      </c>
      <c r="G178" s="22" t="s">
        <v>429</v>
      </c>
      <c r="H178" s="25" t="s">
        <v>413</v>
      </c>
      <c r="I178" s="25" t="s">
        <v>95</v>
      </c>
      <c r="J178" s="19" t="s">
        <v>442</v>
      </c>
      <c r="K178" s="26">
        <v>1591</v>
      </c>
      <c r="L178" s="27">
        <v>0</v>
      </c>
      <c r="M178" s="27">
        <v>0.5</v>
      </c>
      <c r="N178" s="20" t="s">
        <v>112</v>
      </c>
      <c r="O178" s="19" t="s">
        <v>65</v>
      </c>
    </row>
    <row r="179" spans="1:15" ht="120">
      <c r="A179" s="31">
        <v>2016</v>
      </c>
      <c r="B179" s="19" t="s">
        <v>114</v>
      </c>
      <c r="C179" s="12" t="s">
        <v>430</v>
      </c>
      <c r="D179" s="24" t="s">
        <v>423</v>
      </c>
      <c r="E179" s="21" t="s">
        <v>107</v>
      </c>
      <c r="F179" s="19" t="s">
        <v>431</v>
      </c>
      <c r="G179" s="22" t="s">
        <v>432</v>
      </c>
      <c r="H179" s="25" t="s">
        <v>413</v>
      </c>
      <c r="I179" s="25" t="s">
        <v>95</v>
      </c>
      <c r="J179" s="19" t="s">
        <v>442</v>
      </c>
      <c r="K179" s="26">
        <v>200</v>
      </c>
      <c r="L179" s="27">
        <v>0</v>
      </c>
      <c r="M179" s="27">
        <v>0.5</v>
      </c>
      <c r="N179" s="20" t="s">
        <v>112</v>
      </c>
      <c r="O179" s="19" t="s">
        <v>65</v>
      </c>
    </row>
    <row r="180" spans="1:15" ht="144">
      <c r="A180" s="31">
        <v>2016</v>
      </c>
      <c r="B180" s="19" t="s">
        <v>114</v>
      </c>
      <c r="C180" s="12" t="s">
        <v>433</v>
      </c>
      <c r="D180" s="24" t="s">
        <v>423</v>
      </c>
      <c r="E180" s="21" t="s">
        <v>107</v>
      </c>
      <c r="F180" s="19" t="s">
        <v>443</v>
      </c>
      <c r="G180" s="22" t="s">
        <v>403</v>
      </c>
      <c r="H180" s="25" t="s">
        <v>435</v>
      </c>
      <c r="I180" s="25" t="s">
        <v>97</v>
      </c>
      <c r="J180" s="19" t="s">
        <v>442</v>
      </c>
      <c r="K180" s="26">
        <v>1200</v>
      </c>
      <c r="L180" s="27">
        <v>0</v>
      </c>
      <c r="M180" s="23" t="s">
        <v>115</v>
      </c>
      <c r="N180" s="20" t="s">
        <v>112</v>
      </c>
      <c r="O180" s="19" t="s">
        <v>65</v>
      </c>
    </row>
    <row r="181" spans="1:15" ht="180.75">
      <c r="A181" s="31">
        <v>2016</v>
      </c>
      <c r="B181" s="19" t="s">
        <v>114</v>
      </c>
      <c r="C181" s="156" t="s">
        <v>436</v>
      </c>
      <c r="D181" s="24" t="s">
        <v>423</v>
      </c>
      <c r="E181" s="21" t="s">
        <v>107</v>
      </c>
      <c r="F181" s="19" t="s">
        <v>437</v>
      </c>
      <c r="G181" s="22" t="s">
        <v>403</v>
      </c>
      <c r="H181" s="25" t="s">
        <v>438</v>
      </c>
      <c r="I181" s="25" t="s">
        <v>95</v>
      </c>
      <c r="J181" s="19" t="s">
        <v>442</v>
      </c>
      <c r="K181" s="26">
        <v>100</v>
      </c>
      <c r="L181" s="27">
        <v>0</v>
      </c>
      <c r="M181" s="23" t="s">
        <v>115</v>
      </c>
      <c r="N181" s="20" t="s">
        <v>112</v>
      </c>
      <c r="O181" s="19" t="s">
        <v>65</v>
      </c>
    </row>
    <row r="182" spans="5:10" ht="15">
      <c r="E182" s="19"/>
      <c r="J182" s="19"/>
    </row>
    <row r="183" spans="1:15" ht="144">
      <c r="A183" s="19">
        <v>2016</v>
      </c>
      <c r="B183" s="19" t="s">
        <v>116</v>
      </c>
      <c r="C183" s="1" t="s">
        <v>400</v>
      </c>
      <c r="D183" s="19" t="s">
        <v>401</v>
      </c>
      <c r="E183" s="21" t="s">
        <v>107</v>
      </c>
      <c r="F183" s="21" t="s">
        <v>402</v>
      </c>
      <c r="G183" s="22" t="s">
        <v>403</v>
      </c>
      <c r="H183" s="19" t="s">
        <v>91</v>
      </c>
      <c r="I183" s="19" t="s">
        <v>92</v>
      </c>
      <c r="J183" s="19" t="s">
        <v>442</v>
      </c>
      <c r="K183" s="19">
        <v>29600</v>
      </c>
      <c r="L183" s="32">
        <v>30000</v>
      </c>
      <c r="M183" s="23">
        <v>0.3</v>
      </c>
      <c r="N183" s="19" t="s">
        <v>112</v>
      </c>
      <c r="O183" s="19" t="s">
        <v>65</v>
      </c>
    </row>
    <row r="184" spans="1:15" ht="66.75" customHeight="1">
      <c r="A184" s="19">
        <v>2016</v>
      </c>
      <c r="B184" s="19" t="s">
        <v>116</v>
      </c>
      <c r="C184" s="1" t="s">
        <v>405</v>
      </c>
      <c r="D184" s="19" t="s">
        <v>406</v>
      </c>
      <c r="E184" s="21" t="s">
        <v>107</v>
      </c>
      <c r="F184" s="19" t="s">
        <v>407</v>
      </c>
      <c r="G184" s="22" t="s">
        <v>408</v>
      </c>
      <c r="H184" s="19" t="s">
        <v>94</v>
      </c>
      <c r="I184" s="19" t="s">
        <v>92</v>
      </c>
      <c r="J184" s="19" t="s">
        <v>442</v>
      </c>
      <c r="K184" s="19">
        <v>1400</v>
      </c>
      <c r="L184" s="23">
        <v>0</v>
      </c>
      <c r="M184" s="23">
        <v>0.25</v>
      </c>
      <c r="N184" s="19" t="s">
        <v>113</v>
      </c>
      <c r="O184" s="19" t="s">
        <v>65</v>
      </c>
    </row>
    <row r="185" spans="1:15" ht="120">
      <c r="A185" s="19">
        <v>2016</v>
      </c>
      <c r="B185" s="19" t="s">
        <v>116</v>
      </c>
      <c r="C185" s="1" t="s">
        <v>108</v>
      </c>
      <c r="D185" s="19" t="s">
        <v>414</v>
      </c>
      <c r="E185" s="21" t="s">
        <v>107</v>
      </c>
      <c r="F185" s="19" t="s">
        <v>415</v>
      </c>
      <c r="G185" s="22" t="s">
        <v>416</v>
      </c>
      <c r="H185" s="19" t="s">
        <v>417</v>
      </c>
      <c r="I185" s="19" t="s">
        <v>92</v>
      </c>
      <c r="J185" s="19" t="s">
        <v>442</v>
      </c>
      <c r="K185" s="19">
        <v>50</v>
      </c>
      <c r="L185" s="23">
        <v>0</v>
      </c>
      <c r="M185" s="23">
        <v>0.02</v>
      </c>
      <c r="N185" s="19" t="s">
        <v>112</v>
      </c>
      <c r="O185" s="19" t="s">
        <v>65</v>
      </c>
    </row>
    <row r="186" spans="1:15" ht="120">
      <c r="A186" s="19">
        <v>2016</v>
      </c>
      <c r="B186" s="19" t="s">
        <v>116</v>
      </c>
      <c r="C186" s="1" t="s">
        <v>418</v>
      </c>
      <c r="D186" s="19" t="s">
        <v>419</v>
      </c>
      <c r="E186" s="21" t="s">
        <v>107</v>
      </c>
      <c r="F186" s="19" t="s">
        <v>407</v>
      </c>
      <c r="G186" s="22" t="s">
        <v>408</v>
      </c>
      <c r="H186" s="20" t="s">
        <v>94</v>
      </c>
      <c r="I186" s="19" t="s">
        <v>92</v>
      </c>
      <c r="J186" s="19" t="s">
        <v>442</v>
      </c>
      <c r="K186" s="19">
        <v>20</v>
      </c>
      <c r="L186" s="21">
        <v>0</v>
      </c>
      <c r="M186" s="23">
        <v>0.33</v>
      </c>
      <c r="N186" s="20" t="s">
        <v>113</v>
      </c>
      <c r="O186" s="19" t="s">
        <v>421</v>
      </c>
    </row>
    <row r="187" spans="1:15" ht="96">
      <c r="A187" s="31">
        <v>2016</v>
      </c>
      <c r="B187" s="19" t="s">
        <v>116</v>
      </c>
      <c r="C187" s="12" t="s">
        <v>422</v>
      </c>
      <c r="D187" s="24" t="s">
        <v>423</v>
      </c>
      <c r="E187" s="21" t="s">
        <v>107</v>
      </c>
      <c r="F187" s="19" t="s">
        <v>424</v>
      </c>
      <c r="G187" s="22" t="s">
        <v>425</v>
      </c>
      <c r="H187" s="25" t="s">
        <v>426</v>
      </c>
      <c r="I187" s="25" t="s">
        <v>95</v>
      </c>
      <c r="J187" s="19" t="s">
        <v>442</v>
      </c>
      <c r="K187" s="26">
        <v>20</v>
      </c>
      <c r="L187" s="27">
        <v>0</v>
      </c>
      <c r="M187" s="27">
        <v>1</v>
      </c>
      <c r="N187" s="20" t="s">
        <v>112</v>
      </c>
      <c r="O187" s="19" t="s">
        <v>65</v>
      </c>
    </row>
    <row r="188" spans="1:15" ht="178.5">
      <c r="A188" s="31">
        <v>2016</v>
      </c>
      <c r="B188" s="19" t="s">
        <v>116</v>
      </c>
      <c r="C188" s="12" t="s">
        <v>427</v>
      </c>
      <c r="D188" s="24" t="s">
        <v>423</v>
      </c>
      <c r="E188" s="21" t="s">
        <v>107</v>
      </c>
      <c r="F188" s="19" t="s">
        <v>428</v>
      </c>
      <c r="G188" s="22" t="s">
        <v>429</v>
      </c>
      <c r="H188" s="20" t="s">
        <v>413</v>
      </c>
      <c r="I188" s="25" t="s">
        <v>95</v>
      </c>
      <c r="J188" s="19" t="s">
        <v>442</v>
      </c>
      <c r="K188" s="26">
        <v>1591</v>
      </c>
      <c r="L188" s="23" t="s">
        <v>444</v>
      </c>
      <c r="M188" s="27">
        <v>0.5</v>
      </c>
      <c r="N188" s="20" t="s">
        <v>112</v>
      </c>
      <c r="O188" s="19" t="s">
        <v>65</v>
      </c>
    </row>
    <row r="189" spans="1:15" ht="178.5">
      <c r="A189" s="31">
        <v>2016</v>
      </c>
      <c r="B189" s="19" t="s">
        <v>116</v>
      </c>
      <c r="C189" s="12" t="s">
        <v>430</v>
      </c>
      <c r="D189" s="24" t="s">
        <v>423</v>
      </c>
      <c r="E189" s="21" t="s">
        <v>107</v>
      </c>
      <c r="F189" s="19" t="s">
        <v>431</v>
      </c>
      <c r="G189" s="22" t="s">
        <v>432</v>
      </c>
      <c r="H189" s="20" t="s">
        <v>413</v>
      </c>
      <c r="I189" s="25" t="s">
        <v>95</v>
      </c>
      <c r="J189" s="19" t="s">
        <v>442</v>
      </c>
      <c r="K189" s="26">
        <v>200</v>
      </c>
      <c r="L189" s="23" t="s">
        <v>445</v>
      </c>
      <c r="M189" s="27">
        <v>0.5</v>
      </c>
      <c r="N189" s="20" t="s">
        <v>112</v>
      </c>
      <c r="O189" s="19" t="s">
        <v>65</v>
      </c>
    </row>
    <row r="190" spans="1:15" ht="144">
      <c r="A190" s="31">
        <v>2016</v>
      </c>
      <c r="B190" s="19" t="s">
        <v>116</v>
      </c>
      <c r="C190" s="12" t="s">
        <v>433</v>
      </c>
      <c r="D190" s="24" t="s">
        <v>423</v>
      </c>
      <c r="E190" s="21" t="s">
        <v>107</v>
      </c>
      <c r="F190" s="19" t="s">
        <v>443</v>
      </c>
      <c r="G190" s="22" t="s">
        <v>403</v>
      </c>
      <c r="H190" s="19" t="s">
        <v>435</v>
      </c>
      <c r="I190" s="25" t="s">
        <v>97</v>
      </c>
      <c r="J190" s="19" t="s">
        <v>442</v>
      </c>
      <c r="K190" s="26">
        <v>1200</v>
      </c>
      <c r="L190" s="27">
        <v>0</v>
      </c>
      <c r="M190" s="27">
        <v>1</v>
      </c>
      <c r="N190" s="20" t="s">
        <v>112</v>
      </c>
      <c r="O190" s="19" t="s">
        <v>65</v>
      </c>
    </row>
    <row r="191" spans="1:15" ht="180.75">
      <c r="A191" s="31">
        <v>2016</v>
      </c>
      <c r="B191" s="19" t="s">
        <v>116</v>
      </c>
      <c r="C191" s="156" t="s">
        <v>436</v>
      </c>
      <c r="D191" s="24" t="s">
        <v>423</v>
      </c>
      <c r="E191" s="21" t="s">
        <v>107</v>
      </c>
      <c r="F191" s="19" t="s">
        <v>437</v>
      </c>
      <c r="G191" s="22" t="s">
        <v>403</v>
      </c>
      <c r="H191" s="20" t="s">
        <v>438</v>
      </c>
      <c r="I191" s="25" t="s">
        <v>95</v>
      </c>
      <c r="J191" s="19" t="s">
        <v>442</v>
      </c>
      <c r="K191" s="26">
        <v>100</v>
      </c>
      <c r="L191" s="27">
        <v>0</v>
      </c>
      <c r="M191" s="27">
        <v>1</v>
      </c>
      <c r="N191" s="20" t="s">
        <v>112</v>
      </c>
      <c r="O191" s="19" t="s">
        <v>65</v>
      </c>
    </row>
    <row r="192" spans="1:15" ht="23.25">
      <c r="A192" s="359" t="s">
        <v>440</v>
      </c>
      <c r="B192" s="359"/>
      <c r="C192" s="359"/>
      <c r="D192" s="359"/>
      <c r="E192" s="359"/>
      <c r="F192" s="359"/>
      <c r="G192" s="359"/>
      <c r="H192" s="359"/>
      <c r="I192" s="359"/>
      <c r="J192" s="359"/>
      <c r="K192" s="359"/>
      <c r="L192" s="359"/>
      <c r="M192" s="359"/>
      <c r="N192" s="359"/>
      <c r="O192" s="359"/>
    </row>
    <row r="193" spans="1:15" ht="207">
      <c r="A193" s="1">
        <v>2016</v>
      </c>
      <c r="B193" s="1" t="s">
        <v>50</v>
      </c>
      <c r="C193" s="172" t="s">
        <v>452</v>
      </c>
      <c r="D193" s="173" t="s">
        <v>453</v>
      </c>
      <c r="E193" s="1" t="s">
        <v>454</v>
      </c>
      <c r="F193" s="1" t="s">
        <v>455</v>
      </c>
      <c r="G193" s="1" t="s">
        <v>456</v>
      </c>
      <c r="H193" s="1" t="s">
        <v>457</v>
      </c>
      <c r="I193" s="1" t="s">
        <v>384</v>
      </c>
      <c r="J193" s="1" t="s">
        <v>472</v>
      </c>
      <c r="K193" s="176">
        <v>922</v>
      </c>
      <c r="L193" s="176" t="s">
        <v>473</v>
      </c>
      <c r="M193" s="175" t="s">
        <v>474</v>
      </c>
      <c r="N193" s="176" t="s">
        <v>462</v>
      </c>
      <c r="O193" s="1" t="s">
        <v>463</v>
      </c>
    </row>
    <row r="194" spans="1:15" ht="207">
      <c r="A194" s="1">
        <v>2016</v>
      </c>
      <c r="B194" s="1" t="s">
        <v>387</v>
      </c>
      <c r="C194" s="172" t="s">
        <v>452</v>
      </c>
      <c r="D194" s="173" t="s">
        <v>453</v>
      </c>
      <c r="E194" s="1" t="s">
        <v>454</v>
      </c>
      <c r="F194" s="1" t="s">
        <v>455</v>
      </c>
      <c r="G194" s="1" t="s">
        <v>456</v>
      </c>
      <c r="H194" s="1" t="s">
        <v>457</v>
      </c>
      <c r="I194" s="1" t="s">
        <v>384</v>
      </c>
      <c r="J194" s="1" t="s">
        <v>472</v>
      </c>
      <c r="K194" s="177">
        <v>1965</v>
      </c>
      <c r="L194" s="176" t="s">
        <v>475</v>
      </c>
      <c r="M194" s="175" t="s">
        <v>476</v>
      </c>
      <c r="N194" s="176" t="s">
        <v>462</v>
      </c>
      <c r="O194" s="1" t="s">
        <v>463</v>
      </c>
    </row>
    <row r="195" spans="1:15" ht="207">
      <c r="A195" s="1">
        <v>2016</v>
      </c>
      <c r="B195" s="1" t="s">
        <v>390</v>
      </c>
      <c r="C195" s="172" t="s">
        <v>452</v>
      </c>
      <c r="D195" s="173" t="s">
        <v>453</v>
      </c>
      <c r="E195" s="1" t="s">
        <v>454</v>
      </c>
      <c r="F195" s="1" t="s">
        <v>455</v>
      </c>
      <c r="G195" s="1" t="s">
        <v>456</v>
      </c>
      <c r="H195" s="1" t="s">
        <v>457</v>
      </c>
      <c r="I195" s="1" t="s">
        <v>384</v>
      </c>
      <c r="J195" s="1" t="s">
        <v>472</v>
      </c>
      <c r="K195" s="177">
        <v>3130</v>
      </c>
      <c r="L195" s="176" t="s">
        <v>477</v>
      </c>
      <c r="M195" s="175" t="s">
        <v>478</v>
      </c>
      <c r="N195" s="176" t="s">
        <v>462</v>
      </c>
      <c r="O195" s="1" t="s">
        <v>463</v>
      </c>
    </row>
    <row r="196" spans="1:15" ht="207">
      <c r="A196" s="1">
        <v>2016</v>
      </c>
      <c r="B196" s="1" t="s">
        <v>468</v>
      </c>
      <c r="C196" s="172" t="s">
        <v>452</v>
      </c>
      <c r="D196" s="173" t="s">
        <v>453</v>
      </c>
      <c r="E196" s="1" t="s">
        <v>454</v>
      </c>
      <c r="F196" s="1" t="s">
        <v>455</v>
      </c>
      <c r="G196" s="1" t="s">
        <v>456</v>
      </c>
      <c r="H196" s="1" t="s">
        <v>457</v>
      </c>
      <c r="I196" s="1" t="s">
        <v>384</v>
      </c>
      <c r="J196" s="1" t="s">
        <v>472</v>
      </c>
      <c r="K196" s="177">
        <v>4500</v>
      </c>
      <c r="L196" s="176" t="s">
        <v>479</v>
      </c>
      <c r="M196" s="175">
        <v>1.303</v>
      </c>
      <c r="N196" s="176" t="s">
        <v>462</v>
      </c>
      <c r="O196" s="1" t="s">
        <v>463</v>
      </c>
    </row>
    <row r="197" spans="1:15" ht="23.25">
      <c r="A197" s="358" t="s">
        <v>471</v>
      </c>
      <c r="B197" s="359"/>
      <c r="C197" s="359"/>
      <c r="D197" s="359"/>
      <c r="E197" s="359"/>
      <c r="F197" s="359"/>
      <c r="G197" s="359"/>
      <c r="H197" s="359"/>
      <c r="I197" s="359"/>
      <c r="J197" s="359"/>
      <c r="K197" s="359"/>
      <c r="L197" s="359"/>
      <c r="M197" s="359"/>
      <c r="N197" s="359"/>
      <c r="O197" s="359"/>
    </row>
    <row r="198" spans="1:15" ht="60">
      <c r="A198" s="184">
        <v>2016</v>
      </c>
      <c r="B198" s="184" t="s">
        <v>50</v>
      </c>
      <c r="C198" s="184" t="s">
        <v>516</v>
      </c>
      <c r="D198" s="184" t="s">
        <v>61</v>
      </c>
      <c r="E198" s="184" t="s">
        <v>517</v>
      </c>
      <c r="F198" s="184" t="s">
        <v>518</v>
      </c>
      <c r="G198" s="184" t="s">
        <v>519</v>
      </c>
      <c r="H198" s="184" t="s">
        <v>517</v>
      </c>
      <c r="I198" s="184" t="s">
        <v>355</v>
      </c>
      <c r="J198" s="184">
        <v>15</v>
      </c>
      <c r="K198" s="184">
        <v>35</v>
      </c>
      <c r="L198" s="184">
        <v>0</v>
      </c>
      <c r="M198" s="185">
        <f aca="true" t="shared" si="1" ref="M198:M224">J198/K198*100%</f>
        <v>0.42857142857142855</v>
      </c>
      <c r="N198" s="184" t="s">
        <v>47</v>
      </c>
      <c r="O198" s="184" t="s">
        <v>520</v>
      </c>
    </row>
    <row r="199" spans="1:15" ht="60">
      <c r="A199" s="184">
        <v>2016</v>
      </c>
      <c r="B199" s="184" t="s">
        <v>50</v>
      </c>
      <c r="C199" s="184" t="s">
        <v>521</v>
      </c>
      <c r="D199" s="184" t="s">
        <v>61</v>
      </c>
      <c r="E199" s="184" t="s">
        <v>517</v>
      </c>
      <c r="F199" s="184" t="s">
        <v>518</v>
      </c>
      <c r="G199" s="184" t="s">
        <v>519</v>
      </c>
      <c r="H199" s="184" t="s">
        <v>517</v>
      </c>
      <c r="I199" s="184" t="s">
        <v>355</v>
      </c>
      <c r="J199" s="184">
        <v>6</v>
      </c>
      <c r="K199" s="184">
        <v>10</v>
      </c>
      <c r="L199" s="184">
        <v>0</v>
      </c>
      <c r="M199" s="185">
        <f t="shared" si="1"/>
        <v>0.6</v>
      </c>
      <c r="N199" s="184" t="s">
        <v>47</v>
      </c>
      <c r="O199" s="184" t="s">
        <v>520</v>
      </c>
    </row>
    <row r="200" spans="1:15" ht="60">
      <c r="A200" s="184">
        <v>2016</v>
      </c>
      <c r="B200" s="184" t="s">
        <v>50</v>
      </c>
      <c r="C200" s="184" t="s">
        <v>522</v>
      </c>
      <c r="D200" s="184" t="s">
        <v>61</v>
      </c>
      <c r="E200" s="184" t="s">
        <v>517</v>
      </c>
      <c r="F200" s="184" t="s">
        <v>518</v>
      </c>
      <c r="G200" s="184" t="s">
        <v>519</v>
      </c>
      <c r="H200" s="184" t="s">
        <v>517</v>
      </c>
      <c r="I200" s="184" t="s">
        <v>355</v>
      </c>
      <c r="J200" s="184">
        <v>8</v>
      </c>
      <c r="K200" s="184">
        <v>22</v>
      </c>
      <c r="L200" s="184">
        <v>0</v>
      </c>
      <c r="M200" s="185">
        <f t="shared" si="1"/>
        <v>0.36363636363636365</v>
      </c>
      <c r="N200" s="184" t="s">
        <v>47</v>
      </c>
      <c r="O200" s="184" t="s">
        <v>520</v>
      </c>
    </row>
    <row r="201" spans="1:15" ht="60">
      <c r="A201" s="184">
        <v>2016</v>
      </c>
      <c r="B201" s="184" t="s">
        <v>50</v>
      </c>
      <c r="C201" s="184" t="s">
        <v>523</v>
      </c>
      <c r="D201" s="184" t="s">
        <v>61</v>
      </c>
      <c r="E201" s="184" t="s">
        <v>517</v>
      </c>
      <c r="F201" s="184" t="s">
        <v>518</v>
      </c>
      <c r="G201" s="184" t="s">
        <v>519</v>
      </c>
      <c r="H201" s="184" t="s">
        <v>517</v>
      </c>
      <c r="I201" s="184" t="s">
        <v>355</v>
      </c>
      <c r="J201" s="184">
        <v>1</v>
      </c>
      <c r="K201" s="184">
        <v>17</v>
      </c>
      <c r="L201" s="184">
        <v>0</v>
      </c>
      <c r="M201" s="185">
        <f t="shared" si="1"/>
        <v>0.058823529411764705</v>
      </c>
      <c r="N201" s="184" t="s">
        <v>47</v>
      </c>
      <c r="O201" s="184" t="s">
        <v>520</v>
      </c>
    </row>
    <row r="202" spans="1:15" ht="60">
      <c r="A202" s="184">
        <v>2016</v>
      </c>
      <c r="B202" s="184" t="s">
        <v>524</v>
      </c>
      <c r="C202" s="184" t="s">
        <v>516</v>
      </c>
      <c r="D202" s="184" t="s">
        <v>61</v>
      </c>
      <c r="E202" s="184" t="s">
        <v>517</v>
      </c>
      <c r="F202" s="184" t="s">
        <v>518</v>
      </c>
      <c r="G202" s="184" t="s">
        <v>519</v>
      </c>
      <c r="H202" s="184" t="s">
        <v>517</v>
      </c>
      <c r="I202" s="184" t="s">
        <v>355</v>
      </c>
      <c r="J202" s="184">
        <v>30</v>
      </c>
      <c r="K202" s="184">
        <v>35</v>
      </c>
      <c r="L202" s="184">
        <v>0</v>
      </c>
      <c r="M202" s="185">
        <f t="shared" si="1"/>
        <v>0.8571428571428571</v>
      </c>
      <c r="N202" s="184" t="s">
        <v>47</v>
      </c>
      <c r="O202" s="184" t="s">
        <v>520</v>
      </c>
    </row>
    <row r="203" spans="1:15" ht="60">
      <c r="A203" s="184">
        <v>2016</v>
      </c>
      <c r="B203" s="184" t="s">
        <v>524</v>
      </c>
      <c r="C203" s="184" t="s">
        <v>521</v>
      </c>
      <c r="D203" s="184" t="s">
        <v>61</v>
      </c>
      <c r="E203" s="184" t="s">
        <v>517</v>
      </c>
      <c r="F203" s="184" t="s">
        <v>518</v>
      </c>
      <c r="G203" s="184" t="s">
        <v>519</v>
      </c>
      <c r="H203" s="184" t="s">
        <v>517</v>
      </c>
      <c r="I203" s="184" t="s">
        <v>355</v>
      </c>
      <c r="J203" s="184">
        <v>9</v>
      </c>
      <c r="K203" s="184">
        <v>10</v>
      </c>
      <c r="L203" s="184">
        <v>0</v>
      </c>
      <c r="M203" s="185">
        <f t="shared" si="1"/>
        <v>0.9</v>
      </c>
      <c r="N203" s="184" t="s">
        <v>47</v>
      </c>
      <c r="O203" s="184" t="s">
        <v>520</v>
      </c>
    </row>
    <row r="204" spans="1:15" ht="60">
      <c r="A204" s="184">
        <v>2016</v>
      </c>
      <c r="B204" s="184" t="s">
        <v>524</v>
      </c>
      <c r="C204" s="184" t="s">
        <v>522</v>
      </c>
      <c r="D204" s="184" t="s">
        <v>61</v>
      </c>
      <c r="E204" s="184" t="s">
        <v>517</v>
      </c>
      <c r="F204" s="184" t="s">
        <v>518</v>
      </c>
      <c r="G204" s="184" t="s">
        <v>519</v>
      </c>
      <c r="H204" s="184" t="s">
        <v>517</v>
      </c>
      <c r="I204" s="184" t="s">
        <v>355</v>
      </c>
      <c r="J204" s="184">
        <v>15</v>
      </c>
      <c r="K204" s="184">
        <v>22</v>
      </c>
      <c r="L204" s="184">
        <v>0</v>
      </c>
      <c r="M204" s="185">
        <f t="shared" si="1"/>
        <v>0.6818181818181818</v>
      </c>
      <c r="N204" s="184" t="s">
        <v>47</v>
      </c>
      <c r="O204" s="184" t="s">
        <v>520</v>
      </c>
    </row>
    <row r="205" spans="1:15" ht="60">
      <c r="A205" s="184">
        <v>2016</v>
      </c>
      <c r="B205" s="184" t="s">
        <v>524</v>
      </c>
      <c r="C205" s="184" t="s">
        <v>523</v>
      </c>
      <c r="D205" s="184" t="s">
        <v>61</v>
      </c>
      <c r="E205" s="184" t="s">
        <v>517</v>
      </c>
      <c r="F205" s="184" t="s">
        <v>518</v>
      </c>
      <c r="G205" s="184" t="s">
        <v>519</v>
      </c>
      <c r="H205" s="184" t="s">
        <v>517</v>
      </c>
      <c r="I205" s="184" t="s">
        <v>355</v>
      </c>
      <c r="J205" s="184">
        <v>11</v>
      </c>
      <c r="K205" s="184">
        <v>17</v>
      </c>
      <c r="L205" s="184">
        <v>0</v>
      </c>
      <c r="M205" s="185">
        <f t="shared" si="1"/>
        <v>0.6470588235294118</v>
      </c>
      <c r="N205" s="184" t="s">
        <v>47</v>
      </c>
      <c r="O205" s="184" t="s">
        <v>520</v>
      </c>
    </row>
    <row r="206" spans="1:15" ht="60">
      <c r="A206" s="184">
        <v>2016</v>
      </c>
      <c r="B206" s="184" t="s">
        <v>525</v>
      </c>
      <c r="C206" s="184" t="s">
        <v>516</v>
      </c>
      <c r="D206" s="184" t="s">
        <v>61</v>
      </c>
      <c r="E206" s="184" t="s">
        <v>517</v>
      </c>
      <c r="F206" s="184" t="s">
        <v>518</v>
      </c>
      <c r="G206" s="184" t="s">
        <v>519</v>
      </c>
      <c r="H206" s="184" t="s">
        <v>517</v>
      </c>
      <c r="I206" s="184" t="s">
        <v>355</v>
      </c>
      <c r="J206" s="184">
        <v>32</v>
      </c>
      <c r="K206" s="184">
        <v>35</v>
      </c>
      <c r="L206" s="184">
        <v>0</v>
      </c>
      <c r="M206" s="185">
        <f t="shared" si="1"/>
        <v>0.9142857142857143</v>
      </c>
      <c r="N206" s="184" t="s">
        <v>47</v>
      </c>
      <c r="O206" s="184" t="s">
        <v>520</v>
      </c>
    </row>
    <row r="207" spans="1:15" ht="60">
      <c r="A207" s="184">
        <v>2016</v>
      </c>
      <c r="B207" s="184" t="s">
        <v>525</v>
      </c>
      <c r="C207" s="184" t="s">
        <v>521</v>
      </c>
      <c r="D207" s="184" t="s">
        <v>61</v>
      </c>
      <c r="E207" s="184" t="s">
        <v>517</v>
      </c>
      <c r="F207" s="184" t="s">
        <v>518</v>
      </c>
      <c r="G207" s="184" t="s">
        <v>519</v>
      </c>
      <c r="H207" s="184" t="s">
        <v>517</v>
      </c>
      <c r="I207" s="184" t="s">
        <v>355</v>
      </c>
      <c r="J207" s="184">
        <v>10</v>
      </c>
      <c r="K207" s="184">
        <v>10</v>
      </c>
      <c r="L207" s="184">
        <v>0</v>
      </c>
      <c r="M207" s="185">
        <f t="shared" si="1"/>
        <v>1</v>
      </c>
      <c r="N207" s="184" t="s">
        <v>47</v>
      </c>
      <c r="O207" s="184" t="s">
        <v>520</v>
      </c>
    </row>
    <row r="208" spans="1:15" ht="60">
      <c r="A208" s="184">
        <v>2016</v>
      </c>
      <c r="B208" s="184" t="s">
        <v>526</v>
      </c>
      <c r="C208" s="184" t="s">
        <v>522</v>
      </c>
      <c r="D208" s="184" t="s">
        <v>61</v>
      </c>
      <c r="E208" s="184" t="s">
        <v>517</v>
      </c>
      <c r="F208" s="184" t="s">
        <v>518</v>
      </c>
      <c r="G208" s="184" t="s">
        <v>519</v>
      </c>
      <c r="H208" s="184" t="s">
        <v>517</v>
      </c>
      <c r="I208" s="184" t="s">
        <v>355</v>
      </c>
      <c r="J208" s="184">
        <v>22</v>
      </c>
      <c r="K208" s="184">
        <v>22</v>
      </c>
      <c r="L208" s="184">
        <v>0</v>
      </c>
      <c r="M208" s="185">
        <f t="shared" si="1"/>
        <v>1</v>
      </c>
      <c r="N208" s="184" t="s">
        <v>47</v>
      </c>
      <c r="O208" s="184" t="s">
        <v>520</v>
      </c>
    </row>
    <row r="209" spans="1:15" ht="60">
      <c r="A209" s="184">
        <v>2016</v>
      </c>
      <c r="B209" s="184" t="s">
        <v>525</v>
      </c>
      <c r="C209" s="184" t="s">
        <v>523</v>
      </c>
      <c r="D209" s="184" t="s">
        <v>61</v>
      </c>
      <c r="E209" s="184" t="s">
        <v>517</v>
      </c>
      <c r="F209" s="184" t="s">
        <v>518</v>
      </c>
      <c r="G209" s="184" t="s">
        <v>519</v>
      </c>
      <c r="H209" s="184" t="s">
        <v>517</v>
      </c>
      <c r="I209" s="184" t="s">
        <v>355</v>
      </c>
      <c r="J209" s="184">
        <v>16</v>
      </c>
      <c r="K209" s="184">
        <v>17</v>
      </c>
      <c r="L209" s="184">
        <v>0</v>
      </c>
      <c r="M209" s="185">
        <f t="shared" si="1"/>
        <v>0.9411764705882353</v>
      </c>
      <c r="N209" s="184" t="s">
        <v>47</v>
      </c>
      <c r="O209" s="184" t="s">
        <v>520</v>
      </c>
    </row>
    <row r="210" spans="1:15" ht="60">
      <c r="A210" s="184">
        <v>2016</v>
      </c>
      <c r="B210" s="184" t="s">
        <v>527</v>
      </c>
      <c r="C210" s="184" t="s">
        <v>516</v>
      </c>
      <c r="D210" s="184" t="s">
        <v>61</v>
      </c>
      <c r="E210" s="184" t="s">
        <v>517</v>
      </c>
      <c r="F210" s="184" t="s">
        <v>518</v>
      </c>
      <c r="G210" s="184" t="s">
        <v>519</v>
      </c>
      <c r="H210" s="184" t="s">
        <v>517</v>
      </c>
      <c r="I210" s="184" t="s">
        <v>355</v>
      </c>
      <c r="J210" s="184">
        <v>35</v>
      </c>
      <c r="K210" s="184">
        <v>35</v>
      </c>
      <c r="L210" s="184">
        <v>0</v>
      </c>
      <c r="M210" s="185">
        <f t="shared" si="1"/>
        <v>1</v>
      </c>
      <c r="N210" s="184" t="s">
        <v>47</v>
      </c>
      <c r="O210" s="184" t="s">
        <v>520</v>
      </c>
    </row>
    <row r="211" spans="1:15" ht="60">
      <c r="A211" s="184">
        <v>2016</v>
      </c>
      <c r="B211" s="184" t="s">
        <v>527</v>
      </c>
      <c r="C211" s="184" t="s">
        <v>521</v>
      </c>
      <c r="D211" s="184" t="s">
        <v>61</v>
      </c>
      <c r="E211" s="184" t="s">
        <v>517</v>
      </c>
      <c r="F211" s="184" t="s">
        <v>518</v>
      </c>
      <c r="G211" s="184" t="s">
        <v>519</v>
      </c>
      <c r="H211" s="184" t="s">
        <v>517</v>
      </c>
      <c r="I211" s="184" t="s">
        <v>355</v>
      </c>
      <c r="J211" s="184">
        <v>10</v>
      </c>
      <c r="K211" s="184">
        <v>10</v>
      </c>
      <c r="L211" s="184">
        <v>0</v>
      </c>
      <c r="M211" s="185">
        <f t="shared" si="1"/>
        <v>1</v>
      </c>
      <c r="N211" s="184" t="s">
        <v>528</v>
      </c>
      <c r="O211" s="184" t="s">
        <v>520</v>
      </c>
    </row>
    <row r="212" spans="1:15" ht="60">
      <c r="A212" s="184">
        <v>2016</v>
      </c>
      <c r="B212" s="184" t="s">
        <v>527</v>
      </c>
      <c r="C212" s="184" t="s">
        <v>522</v>
      </c>
      <c r="D212" s="184" t="s">
        <v>61</v>
      </c>
      <c r="E212" s="184" t="s">
        <v>517</v>
      </c>
      <c r="F212" s="184" t="s">
        <v>518</v>
      </c>
      <c r="G212" s="184" t="s">
        <v>519</v>
      </c>
      <c r="H212" s="184" t="s">
        <v>517</v>
      </c>
      <c r="I212" s="184" t="s">
        <v>355</v>
      </c>
      <c r="J212" s="184">
        <v>22</v>
      </c>
      <c r="K212" s="184">
        <v>22</v>
      </c>
      <c r="L212" s="184">
        <v>0</v>
      </c>
      <c r="M212" s="185">
        <f t="shared" si="1"/>
        <v>1</v>
      </c>
      <c r="N212" s="184" t="s">
        <v>528</v>
      </c>
      <c r="O212" s="184" t="s">
        <v>520</v>
      </c>
    </row>
    <row r="213" spans="1:15" ht="60">
      <c r="A213" s="184">
        <v>2016</v>
      </c>
      <c r="B213" s="184" t="s">
        <v>527</v>
      </c>
      <c r="C213" s="184" t="s">
        <v>523</v>
      </c>
      <c r="D213" s="184" t="s">
        <v>61</v>
      </c>
      <c r="E213" s="184" t="s">
        <v>517</v>
      </c>
      <c r="F213" s="184" t="s">
        <v>518</v>
      </c>
      <c r="G213" s="184" t="s">
        <v>519</v>
      </c>
      <c r="H213" s="184" t="s">
        <v>517</v>
      </c>
      <c r="I213" s="184" t="s">
        <v>355</v>
      </c>
      <c r="J213" s="184">
        <v>17</v>
      </c>
      <c r="K213" s="184">
        <v>17</v>
      </c>
      <c r="L213" s="184">
        <v>0</v>
      </c>
      <c r="M213" s="185">
        <f t="shared" si="1"/>
        <v>1</v>
      </c>
      <c r="N213" s="184" t="s">
        <v>47</v>
      </c>
      <c r="O213" s="184" t="s">
        <v>520</v>
      </c>
    </row>
    <row r="214" spans="1:15" ht="60">
      <c r="A214" s="184">
        <v>2016</v>
      </c>
      <c r="B214" s="184" t="s">
        <v>50</v>
      </c>
      <c r="C214" s="184" t="s">
        <v>529</v>
      </c>
      <c r="D214" s="184" t="s">
        <v>530</v>
      </c>
      <c r="E214" s="184" t="s">
        <v>36</v>
      </c>
      <c r="F214" s="184" t="s">
        <v>531</v>
      </c>
      <c r="G214" s="184" t="s">
        <v>532</v>
      </c>
      <c r="H214" s="184" t="s">
        <v>36</v>
      </c>
      <c r="I214" s="184" t="s">
        <v>355</v>
      </c>
      <c r="J214" s="186">
        <v>0</v>
      </c>
      <c r="K214" s="186">
        <v>1000</v>
      </c>
      <c r="L214" s="184">
        <v>0</v>
      </c>
      <c r="M214" s="185">
        <f t="shared" si="1"/>
        <v>0</v>
      </c>
      <c r="N214" s="184" t="s">
        <v>45</v>
      </c>
      <c r="O214" s="184" t="s">
        <v>533</v>
      </c>
    </row>
    <row r="215" spans="1:15" ht="60">
      <c r="A215" s="184">
        <v>2016</v>
      </c>
      <c r="B215" s="184" t="s">
        <v>50</v>
      </c>
      <c r="C215" s="184" t="s">
        <v>534</v>
      </c>
      <c r="D215" s="184" t="s">
        <v>530</v>
      </c>
      <c r="E215" s="184" t="s">
        <v>36</v>
      </c>
      <c r="F215" s="184" t="s">
        <v>531</v>
      </c>
      <c r="G215" s="184" t="s">
        <v>532</v>
      </c>
      <c r="H215" s="184" t="s">
        <v>36</v>
      </c>
      <c r="I215" s="184" t="s">
        <v>355</v>
      </c>
      <c r="J215" s="186">
        <v>151.56</v>
      </c>
      <c r="K215" s="186">
        <v>1000</v>
      </c>
      <c r="L215" s="184">
        <v>0</v>
      </c>
      <c r="M215" s="185">
        <f>J215/K215*100%</f>
        <v>0.15156</v>
      </c>
      <c r="N215" s="184" t="s">
        <v>45</v>
      </c>
      <c r="O215" s="184" t="s">
        <v>533</v>
      </c>
    </row>
    <row r="216" spans="1:15" ht="60">
      <c r="A216" s="184">
        <v>2016</v>
      </c>
      <c r="B216" s="184" t="s">
        <v>50</v>
      </c>
      <c r="C216" s="184" t="s">
        <v>535</v>
      </c>
      <c r="D216" s="184" t="s">
        <v>530</v>
      </c>
      <c r="E216" s="184" t="s">
        <v>36</v>
      </c>
      <c r="F216" s="184" t="s">
        <v>536</v>
      </c>
      <c r="G216" s="184" t="s">
        <v>532</v>
      </c>
      <c r="H216" s="184" t="s">
        <v>36</v>
      </c>
      <c r="I216" s="184" t="s">
        <v>355</v>
      </c>
      <c r="J216" s="186">
        <v>9378.48</v>
      </c>
      <c r="K216" s="186">
        <v>40000</v>
      </c>
      <c r="L216" s="186">
        <v>0</v>
      </c>
      <c r="M216" s="185">
        <f>J216/K216*100%</f>
        <v>0.23446199999999998</v>
      </c>
      <c r="N216" s="184" t="s">
        <v>47</v>
      </c>
      <c r="O216" s="184" t="s">
        <v>533</v>
      </c>
    </row>
    <row r="217" spans="1:15" ht="60">
      <c r="A217" s="184">
        <v>2016</v>
      </c>
      <c r="B217" s="184" t="s">
        <v>524</v>
      </c>
      <c r="C217" s="184" t="s">
        <v>529</v>
      </c>
      <c r="D217" s="184" t="s">
        <v>530</v>
      </c>
      <c r="E217" s="184" t="s">
        <v>36</v>
      </c>
      <c r="F217" s="184" t="s">
        <v>531</v>
      </c>
      <c r="G217" s="184" t="s">
        <v>532</v>
      </c>
      <c r="H217" s="184" t="s">
        <v>36</v>
      </c>
      <c r="I217" s="184" t="s">
        <v>355</v>
      </c>
      <c r="J217" s="186">
        <v>0</v>
      </c>
      <c r="K217" s="186">
        <v>1000</v>
      </c>
      <c r="L217" s="184">
        <v>0</v>
      </c>
      <c r="M217" s="185">
        <f t="shared" si="1"/>
        <v>0</v>
      </c>
      <c r="N217" s="184" t="s">
        <v>45</v>
      </c>
      <c r="O217" s="184" t="s">
        <v>533</v>
      </c>
    </row>
    <row r="218" spans="1:15" ht="60">
      <c r="A218" s="184">
        <v>2016</v>
      </c>
      <c r="B218" s="184" t="s">
        <v>524</v>
      </c>
      <c r="C218" s="184" t="s">
        <v>534</v>
      </c>
      <c r="D218" s="184" t="s">
        <v>530</v>
      </c>
      <c r="E218" s="184" t="s">
        <v>36</v>
      </c>
      <c r="F218" s="184" t="s">
        <v>531</v>
      </c>
      <c r="G218" s="184" t="s">
        <v>532</v>
      </c>
      <c r="H218" s="184" t="s">
        <v>36</v>
      </c>
      <c r="I218" s="184" t="s">
        <v>355</v>
      </c>
      <c r="J218" s="186">
        <v>224.29</v>
      </c>
      <c r="K218" s="186">
        <v>1000</v>
      </c>
      <c r="L218" s="184">
        <v>0</v>
      </c>
      <c r="M218" s="185">
        <f t="shared" si="1"/>
        <v>0.22429</v>
      </c>
      <c r="N218" s="184" t="s">
        <v>45</v>
      </c>
      <c r="O218" s="184" t="s">
        <v>533</v>
      </c>
    </row>
    <row r="219" spans="1:15" ht="60">
      <c r="A219" s="184">
        <v>2016</v>
      </c>
      <c r="B219" s="184" t="s">
        <v>524</v>
      </c>
      <c r="C219" s="184" t="s">
        <v>535</v>
      </c>
      <c r="D219" s="184" t="s">
        <v>530</v>
      </c>
      <c r="E219" s="184" t="s">
        <v>36</v>
      </c>
      <c r="F219" s="184" t="s">
        <v>536</v>
      </c>
      <c r="G219" s="184" t="s">
        <v>532</v>
      </c>
      <c r="H219" s="184" t="s">
        <v>36</v>
      </c>
      <c r="I219" s="184" t="s">
        <v>355</v>
      </c>
      <c r="J219" s="186">
        <v>20224.37</v>
      </c>
      <c r="K219" s="186">
        <v>40000</v>
      </c>
      <c r="L219" s="184">
        <v>0</v>
      </c>
      <c r="M219" s="185">
        <f t="shared" si="1"/>
        <v>0.50560925</v>
      </c>
      <c r="N219" s="184" t="s">
        <v>45</v>
      </c>
      <c r="O219" s="184" t="s">
        <v>533</v>
      </c>
    </row>
    <row r="220" spans="1:15" ht="60">
      <c r="A220" s="184">
        <v>2016</v>
      </c>
      <c r="B220" s="184" t="s">
        <v>525</v>
      </c>
      <c r="C220" s="184" t="s">
        <v>529</v>
      </c>
      <c r="D220" s="184" t="s">
        <v>530</v>
      </c>
      <c r="E220" s="184" t="s">
        <v>36</v>
      </c>
      <c r="F220" s="184" t="s">
        <v>531</v>
      </c>
      <c r="G220" s="184" t="s">
        <v>532</v>
      </c>
      <c r="H220" s="184" t="s">
        <v>36</v>
      </c>
      <c r="I220" s="184" t="s">
        <v>355</v>
      </c>
      <c r="J220" s="186">
        <v>518.42</v>
      </c>
      <c r="K220" s="186">
        <v>1000</v>
      </c>
      <c r="L220" s="184">
        <v>0</v>
      </c>
      <c r="M220" s="185">
        <f t="shared" si="1"/>
        <v>0.51842</v>
      </c>
      <c r="N220" s="184" t="s">
        <v>47</v>
      </c>
      <c r="O220" s="184" t="s">
        <v>533</v>
      </c>
    </row>
    <row r="221" spans="1:15" ht="60">
      <c r="A221" s="184">
        <v>2016</v>
      </c>
      <c r="B221" s="184" t="s">
        <v>525</v>
      </c>
      <c r="C221" s="184" t="s">
        <v>534</v>
      </c>
      <c r="D221" s="184" t="s">
        <v>530</v>
      </c>
      <c r="E221" s="184" t="s">
        <v>36</v>
      </c>
      <c r="F221" s="184" t="s">
        <v>531</v>
      </c>
      <c r="G221" s="184" t="s">
        <v>532</v>
      </c>
      <c r="H221" s="184" t="s">
        <v>36</v>
      </c>
      <c r="I221" s="184" t="s">
        <v>355</v>
      </c>
      <c r="J221" s="186">
        <v>653.01</v>
      </c>
      <c r="K221" s="186">
        <v>1000</v>
      </c>
      <c r="L221" s="184">
        <v>0</v>
      </c>
      <c r="M221" s="185">
        <f t="shared" si="1"/>
        <v>0.65301</v>
      </c>
      <c r="N221" s="184" t="s">
        <v>47</v>
      </c>
      <c r="O221" s="184" t="s">
        <v>533</v>
      </c>
    </row>
    <row r="222" spans="1:15" ht="60">
      <c r="A222" s="184">
        <v>2016</v>
      </c>
      <c r="B222" s="184" t="s">
        <v>525</v>
      </c>
      <c r="C222" s="184" t="s">
        <v>535</v>
      </c>
      <c r="D222" s="184" t="s">
        <v>530</v>
      </c>
      <c r="E222" s="184" t="s">
        <v>36</v>
      </c>
      <c r="F222" s="184" t="s">
        <v>536</v>
      </c>
      <c r="G222" s="184" t="s">
        <v>532</v>
      </c>
      <c r="H222" s="184" t="s">
        <v>36</v>
      </c>
      <c r="I222" s="184" t="s">
        <v>355</v>
      </c>
      <c r="J222" s="186">
        <v>33442.85</v>
      </c>
      <c r="K222" s="186">
        <v>40000</v>
      </c>
      <c r="L222" s="184">
        <v>0</v>
      </c>
      <c r="M222" s="185">
        <f t="shared" si="1"/>
        <v>0.8360712499999999</v>
      </c>
      <c r="N222" s="184" t="s">
        <v>47</v>
      </c>
      <c r="O222" s="184" t="s">
        <v>533</v>
      </c>
    </row>
    <row r="223" spans="1:15" ht="60">
      <c r="A223" s="184">
        <v>2016</v>
      </c>
      <c r="B223" s="184" t="s">
        <v>527</v>
      </c>
      <c r="C223" s="184" t="s">
        <v>529</v>
      </c>
      <c r="D223" s="184" t="s">
        <v>530</v>
      </c>
      <c r="E223" s="184" t="s">
        <v>36</v>
      </c>
      <c r="F223" s="184" t="s">
        <v>531</v>
      </c>
      <c r="G223" s="184" t="s">
        <v>532</v>
      </c>
      <c r="H223" s="184" t="s">
        <v>36</v>
      </c>
      <c r="I223" s="184" t="s">
        <v>355</v>
      </c>
      <c r="J223" s="186">
        <v>546.6</v>
      </c>
      <c r="K223" s="186">
        <v>1000</v>
      </c>
      <c r="L223" s="184">
        <v>0</v>
      </c>
      <c r="M223" s="185">
        <f t="shared" si="1"/>
        <v>0.5466</v>
      </c>
      <c r="N223" s="184" t="s">
        <v>45</v>
      </c>
      <c r="O223" s="184" t="s">
        <v>533</v>
      </c>
    </row>
    <row r="224" spans="1:15" ht="60">
      <c r="A224" s="184">
        <v>2016</v>
      </c>
      <c r="B224" s="184" t="s">
        <v>527</v>
      </c>
      <c r="C224" s="184" t="s">
        <v>534</v>
      </c>
      <c r="D224" s="184" t="s">
        <v>530</v>
      </c>
      <c r="E224" s="184" t="s">
        <v>36</v>
      </c>
      <c r="F224" s="184" t="s">
        <v>531</v>
      </c>
      <c r="G224" s="184" t="s">
        <v>532</v>
      </c>
      <c r="H224" s="184" t="s">
        <v>36</v>
      </c>
      <c r="I224" s="184" t="s">
        <v>355</v>
      </c>
      <c r="J224" s="186">
        <v>802.5</v>
      </c>
      <c r="K224" s="186">
        <v>1000</v>
      </c>
      <c r="L224" s="184">
        <v>0</v>
      </c>
      <c r="M224" s="185">
        <f t="shared" si="1"/>
        <v>0.8025</v>
      </c>
      <c r="N224" s="184" t="s">
        <v>45</v>
      </c>
      <c r="O224" s="184" t="s">
        <v>533</v>
      </c>
    </row>
    <row r="225" spans="1:15" ht="60">
      <c r="A225" s="184">
        <v>2016</v>
      </c>
      <c r="B225" s="184" t="s">
        <v>527</v>
      </c>
      <c r="C225" s="184" t="s">
        <v>535</v>
      </c>
      <c r="D225" s="184" t="s">
        <v>530</v>
      </c>
      <c r="E225" s="184" t="s">
        <v>36</v>
      </c>
      <c r="F225" s="184" t="s">
        <v>536</v>
      </c>
      <c r="G225" s="184" t="s">
        <v>532</v>
      </c>
      <c r="H225" s="184" t="s">
        <v>36</v>
      </c>
      <c r="I225" s="184" t="s">
        <v>355</v>
      </c>
      <c r="J225" s="186">
        <v>40002.28</v>
      </c>
      <c r="K225" s="186">
        <v>40000</v>
      </c>
      <c r="L225" s="184">
        <v>0</v>
      </c>
      <c r="M225" s="185">
        <f>J225/K225*100%</f>
        <v>1.000057</v>
      </c>
      <c r="N225" s="184" t="s">
        <v>45</v>
      </c>
      <c r="O225" s="184" t="s">
        <v>533</v>
      </c>
    </row>
    <row r="226" spans="1:15" ht="23.25">
      <c r="A226" s="359" t="s">
        <v>515</v>
      </c>
      <c r="B226" s="359"/>
      <c r="C226" s="359"/>
      <c r="D226" s="359"/>
      <c r="E226" s="359"/>
      <c r="F226" s="359"/>
      <c r="G226" s="359"/>
      <c r="H226" s="359"/>
      <c r="I226" s="359"/>
      <c r="J226" s="359"/>
      <c r="K226" s="359"/>
      <c r="L226" s="359"/>
      <c r="M226" s="359"/>
      <c r="N226" s="359"/>
      <c r="O226" s="359"/>
    </row>
    <row r="227" ht="15">
      <c r="A227" s="3"/>
    </row>
    <row r="228" spans="1:5" ht="15">
      <c r="A228" s="342" t="s">
        <v>446</v>
      </c>
      <c r="B228" s="342"/>
      <c r="C228" s="342"/>
      <c r="D228" s="342"/>
      <c r="E228" s="342"/>
    </row>
    <row r="229" ht="15">
      <c r="A229" s="3"/>
    </row>
    <row r="230" spans="1:4" ht="15">
      <c r="A230" s="342" t="s">
        <v>447</v>
      </c>
      <c r="B230" s="342"/>
      <c r="C230" s="342"/>
      <c r="D230" s="342"/>
    </row>
  </sheetData>
  <sheetProtection/>
  <mergeCells count="12">
    <mergeCell ref="A230:D230"/>
    <mergeCell ref="A192:O192"/>
    <mergeCell ref="A8:O8"/>
    <mergeCell ref="A12:O12"/>
    <mergeCell ref="A9:O9"/>
    <mergeCell ref="A226:O226"/>
    <mergeCell ref="A63:O63"/>
    <mergeCell ref="A197:O197"/>
    <mergeCell ref="A7:O7"/>
    <mergeCell ref="A152:O152"/>
    <mergeCell ref="A19:O19"/>
    <mergeCell ref="A228:E22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7:Q288"/>
  <sheetViews>
    <sheetView zoomScale="50" zoomScaleNormal="50" zoomScalePageLayoutView="0" workbookViewId="0" topLeftCell="A277">
      <selection activeCell="H287" sqref="H287"/>
    </sheetView>
  </sheetViews>
  <sheetFormatPr defaultColWidth="11.421875" defaultRowHeight="15"/>
  <cols>
    <col min="2" max="2" width="14.28125" style="0" customWidth="1"/>
    <col min="3" max="3" width="32.57421875" style="0" customWidth="1"/>
    <col min="4" max="4" width="17.00390625" style="0" customWidth="1"/>
    <col min="5" max="5" width="13.57421875" style="0" customWidth="1"/>
    <col min="6" max="6" width="12.8515625" style="0" customWidth="1"/>
    <col min="7" max="7" width="21.57421875" style="0" customWidth="1"/>
    <col min="8" max="8" width="12.421875" style="0" customWidth="1"/>
    <col min="9" max="9" width="15.421875" style="0" customWidth="1"/>
    <col min="10" max="10" width="19.57421875" style="0" customWidth="1"/>
    <col min="11" max="11" width="21.8515625" style="0" customWidth="1"/>
    <col min="12" max="12" width="41.00390625" style="0" customWidth="1"/>
    <col min="13" max="13" width="28.57421875" style="0" customWidth="1"/>
    <col min="14" max="14" width="20.57421875" style="0" customWidth="1"/>
    <col min="15" max="15" width="22.140625" style="0" customWidth="1"/>
  </cols>
  <sheetData>
    <row r="7" spans="1:15" ht="15">
      <c r="A7" s="353" t="s">
        <v>16</v>
      </c>
      <c r="B7" s="353"/>
      <c r="C7" s="353"/>
      <c r="D7" s="353"/>
      <c r="E7" s="353"/>
      <c r="F7" s="353"/>
      <c r="G7" s="353"/>
      <c r="H7" s="353"/>
      <c r="I7" s="353"/>
      <c r="J7" s="353"/>
      <c r="K7" s="353"/>
      <c r="L7" s="353"/>
      <c r="M7" s="353"/>
      <c r="N7" s="353"/>
      <c r="O7" s="353"/>
    </row>
    <row r="8" spans="1:15" ht="15">
      <c r="A8" s="354" t="s">
        <v>17</v>
      </c>
      <c r="B8" s="354"/>
      <c r="C8" s="354"/>
      <c r="D8" s="354"/>
      <c r="E8" s="354"/>
      <c r="F8" s="354"/>
      <c r="G8" s="354"/>
      <c r="H8" s="354"/>
      <c r="I8" s="354"/>
      <c r="J8" s="354"/>
      <c r="K8" s="354"/>
      <c r="L8" s="354"/>
      <c r="M8" s="354"/>
      <c r="N8" s="354"/>
      <c r="O8" s="354"/>
    </row>
    <row r="9" spans="1:15" ht="15">
      <c r="A9" s="353" t="s">
        <v>18</v>
      </c>
      <c r="B9" s="353"/>
      <c r="C9" s="353"/>
      <c r="D9" s="353"/>
      <c r="E9" s="353"/>
      <c r="F9" s="353"/>
      <c r="G9" s="353"/>
      <c r="H9" s="353"/>
      <c r="I9" s="353"/>
      <c r="J9" s="353"/>
      <c r="K9" s="353"/>
      <c r="L9" s="353"/>
      <c r="M9" s="353"/>
      <c r="N9" s="353"/>
      <c r="O9" s="353"/>
    </row>
    <row r="11" spans="1:15" ht="15.75">
      <c r="A11" s="352" t="s">
        <v>15</v>
      </c>
      <c r="B11" s="352"/>
      <c r="C11" s="352"/>
      <c r="D11" s="352"/>
      <c r="E11" s="352"/>
      <c r="F11" s="352"/>
      <c r="G11" s="352"/>
      <c r="H11" s="352"/>
      <c r="I11" s="352"/>
      <c r="J11" s="352"/>
      <c r="K11" s="352"/>
      <c r="L11" s="352"/>
      <c r="M11" s="352"/>
      <c r="N11" s="352"/>
      <c r="O11" s="352"/>
    </row>
    <row r="13" spans="1:15" ht="96">
      <c r="A13" s="5" t="s">
        <v>0</v>
      </c>
      <c r="B13" s="6" t="s">
        <v>1</v>
      </c>
      <c r="C13" s="6" t="s">
        <v>2</v>
      </c>
      <c r="D13" s="6" t="s">
        <v>3</v>
      </c>
      <c r="E13" s="6" t="s">
        <v>4</v>
      </c>
      <c r="F13" s="6" t="s">
        <v>5</v>
      </c>
      <c r="G13" s="7" t="s">
        <v>6</v>
      </c>
      <c r="H13" s="6" t="s">
        <v>7</v>
      </c>
      <c r="I13" s="6" t="s">
        <v>8</v>
      </c>
      <c r="J13" s="6" t="s">
        <v>9</v>
      </c>
      <c r="K13" s="6" t="s">
        <v>10</v>
      </c>
      <c r="L13" s="6" t="s">
        <v>11</v>
      </c>
      <c r="M13" s="6" t="s">
        <v>12</v>
      </c>
      <c r="N13" s="6" t="s">
        <v>13</v>
      </c>
      <c r="O13" s="6" t="s">
        <v>14</v>
      </c>
    </row>
    <row r="14" spans="1:15" ht="120">
      <c r="A14" s="1">
        <v>2015</v>
      </c>
      <c r="B14" s="1" t="s">
        <v>48</v>
      </c>
      <c r="C14" s="1" t="s">
        <v>100</v>
      </c>
      <c r="D14" s="1" t="s">
        <v>101</v>
      </c>
      <c r="E14" s="1" t="s">
        <v>61</v>
      </c>
      <c r="F14" s="1" t="s">
        <v>102</v>
      </c>
      <c r="G14" s="2" t="s">
        <v>120</v>
      </c>
      <c r="H14" s="1" t="s">
        <v>121</v>
      </c>
      <c r="I14" s="1" t="s">
        <v>46</v>
      </c>
      <c r="J14" s="28">
        <v>42705</v>
      </c>
      <c r="K14" s="1">
        <v>600</v>
      </c>
      <c r="L14" s="1" t="s">
        <v>103</v>
      </c>
      <c r="M14" s="8">
        <f>138/600*100</f>
        <v>23</v>
      </c>
      <c r="N14" s="1" t="s">
        <v>47</v>
      </c>
      <c r="O14" s="1" t="s">
        <v>104</v>
      </c>
    </row>
    <row r="15" spans="1:17" ht="120">
      <c r="A15" s="1">
        <v>2015</v>
      </c>
      <c r="B15" s="1" t="s">
        <v>49</v>
      </c>
      <c r="C15" s="1" t="s">
        <v>100</v>
      </c>
      <c r="D15" s="1" t="s">
        <v>101</v>
      </c>
      <c r="E15" s="1" t="s">
        <v>61</v>
      </c>
      <c r="F15" s="1" t="s">
        <v>102</v>
      </c>
      <c r="G15" s="2" t="s">
        <v>122</v>
      </c>
      <c r="H15" s="1" t="s">
        <v>121</v>
      </c>
      <c r="I15" s="1" t="s">
        <v>46</v>
      </c>
      <c r="J15" s="28">
        <v>42705</v>
      </c>
      <c r="K15" s="1">
        <v>600</v>
      </c>
      <c r="L15" s="1" t="s">
        <v>103</v>
      </c>
      <c r="M15" s="8">
        <f>157/600*100</f>
        <v>26.166666666666664</v>
      </c>
      <c r="N15" s="1" t="s">
        <v>47</v>
      </c>
      <c r="O15" s="1" t="s">
        <v>104</v>
      </c>
      <c r="Q15" t="s">
        <v>123</v>
      </c>
    </row>
    <row r="16" spans="1:15" ht="120">
      <c r="A16" s="1">
        <v>2015</v>
      </c>
      <c r="B16" s="1" t="s">
        <v>124</v>
      </c>
      <c r="C16" s="1" t="s">
        <v>100</v>
      </c>
      <c r="D16" s="1" t="s">
        <v>101</v>
      </c>
      <c r="E16" s="1" t="s">
        <v>61</v>
      </c>
      <c r="F16" s="1" t="s">
        <v>102</v>
      </c>
      <c r="G16" s="2" t="s">
        <v>125</v>
      </c>
      <c r="H16" s="1" t="s">
        <v>121</v>
      </c>
      <c r="I16" s="1" t="s">
        <v>46</v>
      </c>
      <c r="J16" s="28">
        <v>42705</v>
      </c>
      <c r="K16" s="1">
        <v>160</v>
      </c>
      <c r="L16" s="1" t="s">
        <v>103</v>
      </c>
      <c r="M16" s="8">
        <f>160/600*100</f>
        <v>26.666666666666668</v>
      </c>
      <c r="N16" s="1" t="s">
        <v>47</v>
      </c>
      <c r="O16" s="1" t="s">
        <v>104</v>
      </c>
    </row>
    <row r="17" spans="1:15" ht="120">
      <c r="A17" s="1">
        <v>2015</v>
      </c>
      <c r="B17" s="1" t="s">
        <v>126</v>
      </c>
      <c r="C17" s="1" t="s">
        <v>100</v>
      </c>
      <c r="D17" s="1" t="s">
        <v>101</v>
      </c>
      <c r="E17" s="1" t="s">
        <v>61</v>
      </c>
      <c r="F17" s="1" t="s">
        <v>102</v>
      </c>
      <c r="G17" s="2" t="s">
        <v>127</v>
      </c>
      <c r="H17" s="1" t="s">
        <v>121</v>
      </c>
      <c r="I17" s="1" t="s">
        <v>46</v>
      </c>
      <c r="J17" s="28">
        <v>42705</v>
      </c>
      <c r="K17" s="1">
        <v>145</v>
      </c>
      <c r="L17" s="1" t="s">
        <v>103</v>
      </c>
      <c r="M17" s="8">
        <f>145/600*100</f>
        <v>24.166666666666668</v>
      </c>
      <c r="N17" s="1" t="s">
        <v>47</v>
      </c>
      <c r="O17" s="1" t="s">
        <v>104</v>
      </c>
    </row>
    <row r="18" spans="1:15" ht="23.25">
      <c r="A18" s="358" t="s">
        <v>451</v>
      </c>
      <c r="B18" s="359"/>
      <c r="C18" s="359"/>
      <c r="D18" s="359"/>
      <c r="E18" s="359"/>
      <c r="F18" s="359"/>
      <c r="G18" s="359"/>
      <c r="H18" s="359"/>
      <c r="I18" s="359"/>
      <c r="J18" s="359"/>
      <c r="K18" s="359"/>
      <c r="L18" s="359"/>
      <c r="M18" s="359"/>
      <c r="N18" s="359"/>
      <c r="O18" s="359"/>
    </row>
    <row r="19" spans="1:15" ht="77.25" customHeight="1">
      <c r="A19" s="34">
        <v>2015</v>
      </c>
      <c r="B19" s="34" t="s">
        <v>19</v>
      </c>
      <c r="C19" s="29" t="s">
        <v>133</v>
      </c>
      <c r="D19" s="94" t="s">
        <v>37</v>
      </c>
      <c r="E19" s="94" t="s">
        <v>61</v>
      </c>
      <c r="F19" s="29" t="s">
        <v>21</v>
      </c>
      <c r="G19" s="29" t="s">
        <v>134</v>
      </c>
      <c r="H19" s="34" t="s">
        <v>23</v>
      </c>
      <c r="I19" s="34" t="s">
        <v>24</v>
      </c>
      <c r="J19" s="1" t="s">
        <v>398</v>
      </c>
      <c r="K19" s="38">
        <v>8578</v>
      </c>
      <c r="L19" s="38">
        <v>0</v>
      </c>
      <c r="M19" s="39">
        <v>0.263</v>
      </c>
      <c r="N19" s="34" t="s">
        <v>47</v>
      </c>
      <c r="O19" s="49" t="s">
        <v>128</v>
      </c>
    </row>
    <row r="20" spans="1:15" ht="63.75" customHeight="1">
      <c r="A20" s="34">
        <v>2015</v>
      </c>
      <c r="B20" s="34" t="s">
        <v>19</v>
      </c>
      <c r="C20" s="29" t="s">
        <v>135</v>
      </c>
      <c r="D20" s="94" t="s">
        <v>38</v>
      </c>
      <c r="E20" s="94" t="s">
        <v>61</v>
      </c>
      <c r="F20" s="34" t="s">
        <v>21</v>
      </c>
      <c r="G20" s="29" t="s">
        <v>134</v>
      </c>
      <c r="H20" s="34" t="s">
        <v>26</v>
      </c>
      <c r="I20" s="34" t="s">
        <v>24</v>
      </c>
      <c r="J20" s="1" t="s">
        <v>398</v>
      </c>
      <c r="K20" s="171">
        <v>105000</v>
      </c>
      <c r="L20" s="38">
        <v>0</v>
      </c>
      <c r="M20" s="39">
        <v>0.2465</v>
      </c>
      <c r="N20" s="34" t="s">
        <v>47</v>
      </c>
      <c r="O20" s="49" t="s">
        <v>128</v>
      </c>
    </row>
    <row r="21" spans="1:15" ht="66" customHeight="1">
      <c r="A21" s="34">
        <v>2015</v>
      </c>
      <c r="B21" s="34" t="s">
        <v>19</v>
      </c>
      <c r="C21" s="29" t="s">
        <v>136</v>
      </c>
      <c r="D21" s="94" t="s">
        <v>39</v>
      </c>
      <c r="E21" s="94" t="s">
        <v>61</v>
      </c>
      <c r="F21" s="34" t="s">
        <v>21</v>
      </c>
      <c r="G21" s="29" t="s">
        <v>134</v>
      </c>
      <c r="H21" s="34" t="s">
        <v>28</v>
      </c>
      <c r="I21" s="34" t="s">
        <v>24</v>
      </c>
      <c r="J21" s="1" t="s">
        <v>398</v>
      </c>
      <c r="K21" s="171">
        <v>30000</v>
      </c>
      <c r="L21" s="38">
        <v>0</v>
      </c>
      <c r="M21" s="39">
        <v>0.232</v>
      </c>
      <c r="N21" s="34" t="s">
        <v>47</v>
      </c>
      <c r="O21" s="49" t="s">
        <v>128</v>
      </c>
    </row>
    <row r="22" spans="1:15" ht="86.25" customHeight="1">
      <c r="A22" s="34">
        <v>2015</v>
      </c>
      <c r="B22" s="34" t="s">
        <v>19</v>
      </c>
      <c r="C22" s="29" t="s">
        <v>137</v>
      </c>
      <c r="D22" s="94" t="s">
        <v>40</v>
      </c>
      <c r="E22" s="94" t="s">
        <v>61</v>
      </c>
      <c r="F22" s="34" t="s">
        <v>21</v>
      </c>
      <c r="G22" s="29" t="s">
        <v>134</v>
      </c>
      <c r="H22" s="34" t="s">
        <v>30</v>
      </c>
      <c r="I22" s="34" t="s">
        <v>24</v>
      </c>
      <c r="J22" s="1" t="s">
        <v>398</v>
      </c>
      <c r="K22" s="171">
        <v>160000</v>
      </c>
      <c r="L22" s="38">
        <v>0</v>
      </c>
      <c r="M22" s="39">
        <v>0.145</v>
      </c>
      <c r="N22" s="34" t="s">
        <v>47</v>
      </c>
      <c r="O22" s="49" t="s">
        <v>128</v>
      </c>
    </row>
    <row r="23" spans="1:15" ht="75" customHeight="1">
      <c r="A23" s="34">
        <v>2015</v>
      </c>
      <c r="B23" s="34" t="s">
        <v>19</v>
      </c>
      <c r="C23" s="29" t="s">
        <v>31</v>
      </c>
      <c r="D23" s="94" t="s">
        <v>41</v>
      </c>
      <c r="E23" s="94" t="s">
        <v>61</v>
      </c>
      <c r="F23" s="34" t="s">
        <v>21</v>
      </c>
      <c r="G23" s="29" t="s">
        <v>134</v>
      </c>
      <c r="H23" s="34" t="s">
        <v>32</v>
      </c>
      <c r="I23" s="34" t="s">
        <v>24</v>
      </c>
      <c r="J23" s="1" t="s">
        <v>398</v>
      </c>
      <c r="K23" s="171">
        <v>1833</v>
      </c>
      <c r="L23" s="36">
        <v>0</v>
      </c>
      <c r="M23" s="39">
        <v>0.218</v>
      </c>
      <c r="N23" s="34" t="s">
        <v>47</v>
      </c>
      <c r="O23" s="49" t="s">
        <v>128</v>
      </c>
    </row>
    <row r="24" spans="1:15" ht="77.25" customHeight="1">
      <c r="A24" s="34">
        <v>2015</v>
      </c>
      <c r="B24" s="34" t="s">
        <v>19</v>
      </c>
      <c r="C24" s="29" t="s">
        <v>138</v>
      </c>
      <c r="D24" s="94" t="s">
        <v>42</v>
      </c>
      <c r="E24" s="94" t="s">
        <v>61</v>
      </c>
      <c r="F24" s="34" t="s">
        <v>21</v>
      </c>
      <c r="G24" s="29" t="s">
        <v>134</v>
      </c>
      <c r="H24" s="34" t="s">
        <v>34</v>
      </c>
      <c r="I24" s="34" t="s">
        <v>24</v>
      </c>
      <c r="J24" s="1" t="s">
        <v>398</v>
      </c>
      <c r="K24" s="171">
        <v>87651</v>
      </c>
      <c r="L24" s="38">
        <v>0</v>
      </c>
      <c r="M24" s="39">
        <v>0.259</v>
      </c>
      <c r="N24" s="34" t="s">
        <v>47</v>
      </c>
      <c r="O24" s="49" t="s">
        <v>128</v>
      </c>
    </row>
    <row r="25" spans="1:15" ht="106.5" customHeight="1">
      <c r="A25" s="34">
        <v>2015</v>
      </c>
      <c r="B25" s="34" t="s">
        <v>19</v>
      </c>
      <c r="C25" s="29" t="s">
        <v>139</v>
      </c>
      <c r="D25" s="94" t="s">
        <v>245</v>
      </c>
      <c r="E25" s="94" t="s">
        <v>61</v>
      </c>
      <c r="F25" s="34" t="s">
        <v>21</v>
      </c>
      <c r="G25" s="29" t="s">
        <v>134</v>
      </c>
      <c r="H25" s="34" t="s">
        <v>36</v>
      </c>
      <c r="I25" s="34" t="s">
        <v>24</v>
      </c>
      <c r="J25" s="1" t="s">
        <v>398</v>
      </c>
      <c r="K25" s="171">
        <v>515429</v>
      </c>
      <c r="L25" s="38">
        <v>0</v>
      </c>
      <c r="M25" s="39">
        <v>0.231</v>
      </c>
      <c r="N25" s="34" t="s">
        <v>47</v>
      </c>
      <c r="O25" s="49" t="s">
        <v>128</v>
      </c>
    </row>
    <row r="26" spans="1:15" ht="106.5" customHeight="1">
      <c r="A26" s="1">
        <v>2015</v>
      </c>
      <c r="B26" s="1" t="s">
        <v>19</v>
      </c>
      <c r="C26" s="1" t="s">
        <v>246</v>
      </c>
      <c r="D26" s="9" t="s">
        <v>247</v>
      </c>
      <c r="E26" s="94" t="s">
        <v>61</v>
      </c>
      <c r="F26" s="1" t="s">
        <v>21</v>
      </c>
      <c r="G26" s="1" t="s">
        <v>22</v>
      </c>
      <c r="H26" s="1" t="s">
        <v>248</v>
      </c>
      <c r="I26" s="1" t="s">
        <v>24</v>
      </c>
      <c r="J26" s="1" t="s">
        <v>398</v>
      </c>
      <c r="K26" s="1">
        <v>0</v>
      </c>
      <c r="L26" s="1">
        <v>0</v>
      </c>
      <c r="M26" s="1">
        <v>0</v>
      </c>
      <c r="N26" s="1" t="s">
        <v>243</v>
      </c>
      <c r="O26" s="1" t="s">
        <v>244</v>
      </c>
    </row>
    <row r="27" spans="1:15" ht="106.5" customHeight="1">
      <c r="A27" s="34">
        <v>2015</v>
      </c>
      <c r="B27" s="34" t="s">
        <v>43</v>
      </c>
      <c r="C27" s="29" t="s">
        <v>133</v>
      </c>
      <c r="D27" s="94" t="s">
        <v>37</v>
      </c>
      <c r="E27" s="94" t="s">
        <v>61</v>
      </c>
      <c r="F27" s="29" t="s">
        <v>21</v>
      </c>
      <c r="G27" s="29" t="s">
        <v>134</v>
      </c>
      <c r="H27" s="34" t="s">
        <v>23</v>
      </c>
      <c r="I27" s="34" t="s">
        <v>24</v>
      </c>
      <c r="J27" s="1" t="s">
        <v>398</v>
      </c>
      <c r="K27" s="38">
        <v>8578</v>
      </c>
      <c r="L27" s="38">
        <v>0</v>
      </c>
      <c r="M27" s="39">
        <v>0.509</v>
      </c>
      <c r="N27" s="34" t="s">
        <v>47</v>
      </c>
      <c r="O27" s="49" t="s">
        <v>128</v>
      </c>
    </row>
    <row r="28" spans="1:15" ht="106.5" customHeight="1">
      <c r="A28" s="34">
        <v>2015</v>
      </c>
      <c r="B28" s="34" t="s">
        <v>43</v>
      </c>
      <c r="C28" s="29" t="s">
        <v>135</v>
      </c>
      <c r="D28" s="94" t="s">
        <v>38</v>
      </c>
      <c r="E28" s="94" t="s">
        <v>61</v>
      </c>
      <c r="F28" s="34" t="s">
        <v>21</v>
      </c>
      <c r="G28" s="29" t="s">
        <v>134</v>
      </c>
      <c r="H28" s="34" t="s">
        <v>26</v>
      </c>
      <c r="I28" s="34" t="s">
        <v>24</v>
      </c>
      <c r="J28" s="1" t="s">
        <v>398</v>
      </c>
      <c r="K28" s="171">
        <v>105000</v>
      </c>
      <c r="L28" s="38">
        <v>0</v>
      </c>
      <c r="M28" s="39">
        <v>0.4791</v>
      </c>
      <c r="N28" s="34" t="s">
        <v>47</v>
      </c>
      <c r="O28" s="49" t="s">
        <v>128</v>
      </c>
    </row>
    <row r="29" spans="1:15" ht="106.5" customHeight="1">
      <c r="A29" s="34">
        <v>2015</v>
      </c>
      <c r="B29" s="34" t="s">
        <v>43</v>
      </c>
      <c r="C29" s="29" t="s">
        <v>136</v>
      </c>
      <c r="D29" s="94" t="s">
        <v>39</v>
      </c>
      <c r="E29" s="94" t="s">
        <v>61</v>
      </c>
      <c r="F29" s="34" t="s">
        <v>21</v>
      </c>
      <c r="G29" s="29" t="s">
        <v>134</v>
      </c>
      <c r="H29" s="34" t="s">
        <v>28</v>
      </c>
      <c r="I29" s="34" t="s">
        <v>24</v>
      </c>
      <c r="J29" s="1" t="s">
        <v>398</v>
      </c>
      <c r="K29" s="171">
        <v>30000</v>
      </c>
      <c r="L29" s="38">
        <v>0</v>
      </c>
      <c r="M29" s="39">
        <v>0.47</v>
      </c>
      <c r="N29" s="34" t="s">
        <v>47</v>
      </c>
      <c r="O29" s="49" t="s">
        <v>128</v>
      </c>
    </row>
    <row r="30" spans="1:15" ht="106.5" customHeight="1">
      <c r="A30" s="34">
        <v>2015</v>
      </c>
      <c r="B30" s="34" t="s">
        <v>43</v>
      </c>
      <c r="C30" s="29" t="s">
        <v>137</v>
      </c>
      <c r="D30" s="94" t="s">
        <v>40</v>
      </c>
      <c r="E30" s="94" t="s">
        <v>61</v>
      </c>
      <c r="F30" s="34" t="s">
        <v>21</v>
      </c>
      <c r="G30" s="29" t="s">
        <v>134</v>
      </c>
      <c r="H30" s="34" t="s">
        <v>30</v>
      </c>
      <c r="I30" s="34" t="s">
        <v>24</v>
      </c>
      <c r="J30" s="1" t="s">
        <v>398</v>
      </c>
      <c r="K30" s="171">
        <v>160000</v>
      </c>
      <c r="L30" s="38">
        <v>0</v>
      </c>
      <c r="M30" s="39">
        <v>0.314</v>
      </c>
      <c r="N30" s="34" t="s">
        <v>47</v>
      </c>
      <c r="O30" s="49" t="s">
        <v>128</v>
      </c>
    </row>
    <row r="31" spans="1:15" ht="96">
      <c r="A31" s="34">
        <v>2015</v>
      </c>
      <c r="B31" s="34" t="s">
        <v>43</v>
      </c>
      <c r="C31" s="29" t="s">
        <v>31</v>
      </c>
      <c r="D31" s="94" t="s">
        <v>41</v>
      </c>
      <c r="E31" s="94" t="s">
        <v>61</v>
      </c>
      <c r="F31" s="34" t="s">
        <v>21</v>
      </c>
      <c r="G31" s="29" t="s">
        <v>134</v>
      </c>
      <c r="H31" s="34" t="s">
        <v>32</v>
      </c>
      <c r="I31" s="34" t="s">
        <v>24</v>
      </c>
      <c r="J31" s="1" t="s">
        <v>398</v>
      </c>
      <c r="K31" s="171">
        <v>1833</v>
      </c>
      <c r="L31" s="36">
        <v>0</v>
      </c>
      <c r="M31" s="39">
        <v>0.299</v>
      </c>
      <c r="N31" s="34" t="s">
        <v>47</v>
      </c>
      <c r="O31" s="49" t="s">
        <v>128</v>
      </c>
    </row>
    <row r="32" spans="1:15" ht="96">
      <c r="A32" s="34">
        <v>2015</v>
      </c>
      <c r="B32" s="34" t="s">
        <v>43</v>
      </c>
      <c r="C32" s="29" t="s">
        <v>138</v>
      </c>
      <c r="D32" s="94" t="s">
        <v>42</v>
      </c>
      <c r="E32" s="94" t="s">
        <v>61</v>
      </c>
      <c r="F32" s="34" t="s">
        <v>21</v>
      </c>
      <c r="G32" s="29" t="s">
        <v>134</v>
      </c>
      <c r="H32" s="34" t="s">
        <v>34</v>
      </c>
      <c r="I32" s="34" t="s">
        <v>24</v>
      </c>
      <c r="J32" s="1" t="s">
        <v>398</v>
      </c>
      <c r="K32" s="171">
        <v>87651</v>
      </c>
      <c r="L32" s="38">
        <v>0</v>
      </c>
      <c r="M32" s="39">
        <v>0.501</v>
      </c>
      <c r="N32" s="34" t="s">
        <v>47</v>
      </c>
      <c r="O32" s="49" t="s">
        <v>128</v>
      </c>
    </row>
    <row r="33" spans="1:15" ht="82.5" customHeight="1">
      <c r="A33" s="34">
        <v>2015</v>
      </c>
      <c r="B33" s="34" t="s">
        <v>43</v>
      </c>
      <c r="C33" s="29" t="s">
        <v>139</v>
      </c>
      <c r="D33" s="94" t="s">
        <v>245</v>
      </c>
      <c r="E33" s="94" t="s">
        <v>61</v>
      </c>
      <c r="F33" s="34" t="s">
        <v>21</v>
      </c>
      <c r="G33" s="29" t="s">
        <v>134</v>
      </c>
      <c r="H33" s="34" t="s">
        <v>36</v>
      </c>
      <c r="I33" s="34" t="s">
        <v>24</v>
      </c>
      <c r="J33" s="1" t="s">
        <v>398</v>
      </c>
      <c r="K33" s="171">
        <v>515429</v>
      </c>
      <c r="L33" s="38">
        <v>0</v>
      </c>
      <c r="M33" s="39">
        <v>0.453</v>
      </c>
      <c r="N33" s="34" t="s">
        <v>47</v>
      </c>
      <c r="O33" s="49" t="s">
        <v>128</v>
      </c>
    </row>
    <row r="34" spans="1:15" ht="82.5" customHeight="1">
      <c r="A34" s="1">
        <v>2015</v>
      </c>
      <c r="B34" s="1" t="s">
        <v>43</v>
      </c>
      <c r="C34" s="1" t="s">
        <v>246</v>
      </c>
      <c r="D34" s="9" t="s">
        <v>247</v>
      </c>
      <c r="E34" s="94" t="s">
        <v>61</v>
      </c>
      <c r="F34" s="1" t="s">
        <v>21</v>
      </c>
      <c r="G34" s="1" t="s">
        <v>22</v>
      </c>
      <c r="H34" s="1" t="s">
        <v>248</v>
      </c>
      <c r="I34" s="1" t="s">
        <v>24</v>
      </c>
      <c r="J34" s="1" t="s">
        <v>398</v>
      </c>
      <c r="K34" s="1">
        <v>0</v>
      </c>
      <c r="L34" s="1">
        <v>0</v>
      </c>
      <c r="M34" s="1">
        <v>0</v>
      </c>
      <c r="N34" s="1" t="s">
        <v>243</v>
      </c>
      <c r="O34" s="1" t="s">
        <v>244</v>
      </c>
    </row>
    <row r="35" spans="1:15" ht="82.5" customHeight="1">
      <c r="A35" s="34">
        <v>2015</v>
      </c>
      <c r="B35" s="34" t="s">
        <v>130</v>
      </c>
      <c r="C35" s="29" t="s">
        <v>133</v>
      </c>
      <c r="D35" s="94" t="s">
        <v>37</v>
      </c>
      <c r="E35" s="94" t="s">
        <v>61</v>
      </c>
      <c r="F35" s="29" t="s">
        <v>21</v>
      </c>
      <c r="G35" s="29" t="s">
        <v>134</v>
      </c>
      <c r="H35" s="34" t="s">
        <v>23</v>
      </c>
      <c r="I35" s="34" t="s">
        <v>24</v>
      </c>
      <c r="J35" s="1" t="s">
        <v>398</v>
      </c>
      <c r="K35" s="38">
        <v>8578</v>
      </c>
      <c r="L35" s="38">
        <v>0</v>
      </c>
      <c r="M35" s="39">
        <v>0.754</v>
      </c>
      <c r="N35" s="34" t="s">
        <v>47</v>
      </c>
      <c r="O35" s="49" t="s">
        <v>128</v>
      </c>
    </row>
    <row r="36" spans="1:15" ht="82.5" customHeight="1">
      <c r="A36" s="34">
        <v>2015</v>
      </c>
      <c r="B36" s="34" t="s">
        <v>130</v>
      </c>
      <c r="C36" s="29" t="s">
        <v>135</v>
      </c>
      <c r="D36" s="94" t="s">
        <v>38</v>
      </c>
      <c r="E36" s="94" t="s">
        <v>61</v>
      </c>
      <c r="F36" s="34" t="s">
        <v>21</v>
      </c>
      <c r="G36" s="29" t="s">
        <v>134</v>
      </c>
      <c r="H36" s="34" t="s">
        <v>26</v>
      </c>
      <c r="I36" s="34" t="s">
        <v>24</v>
      </c>
      <c r="J36" s="1" t="s">
        <v>398</v>
      </c>
      <c r="K36" s="171">
        <v>105000</v>
      </c>
      <c r="L36" s="38">
        <v>0</v>
      </c>
      <c r="M36" s="39">
        <v>0.7208</v>
      </c>
      <c r="N36" s="34" t="s">
        <v>47</v>
      </c>
      <c r="O36" s="49" t="s">
        <v>128</v>
      </c>
    </row>
    <row r="37" spans="1:15" ht="82.5" customHeight="1">
      <c r="A37" s="34">
        <v>2015</v>
      </c>
      <c r="B37" s="34" t="s">
        <v>130</v>
      </c>
      <c r="C37" s="29" t="s">
        <v>136</v>
      </c>
      <c r="D37" s="94" t="s">
        <v>39</v>
      </c>
      <c r="E37" s="94" t="s">
        <v>61</v>
      </c>
      <c r="F37" s="34" t="s">
        <v>21</v>
      </c>
      <c r="G37" s="29" t="s">
        <v>134</v>
      </c>
      <c r="H37" s="34" t="s">
        <v>28</v>
      </c>
      <c r="I37" s="34" t="s">
        <v>24</v>
      </c>
      <c r="J37" s="1" t="s">
        <v>398</v>
      </c>
      <c r="K37" s="171">
        <v>30000</v>
      </c>
      <c r="L37" s="38">
        <v>0</v>
      </c>
      <c r="M37" s="39">
        <v>0.705</v>
      </c>
      <c r="N37" s="34" t="s">
        <v>47</v>
      </c>
      <c r="O37" s="49" t="s">
        <v>128</v>
      </c>
    </row>
    <row r="38" spans="1:15" ht="75" customHeight="1">
      <c r="A38" s="34">
        <v>2015</v>
      </c>
      <c r="B38" s="34" t="s">
        <v>130</v>
      </c>
      <c r="C38" s="29" t="s">
        <v>137</v>
      </c>
      <c r="D38" s="94" t="s">
        <v>40</v>
      </c>
      <c r="E38" s="94" t="s">
        <v>61</v>
      </c>
      <c r="F38" s="34" t="s">
        <v>21</v>
      </c>
      <c r="G38" s="29" t="s">
        <v>134</v>
      </c>
      <c r="H38" s="34" t="s">
        <v>30</v>
      </c>
      <c r="I38" s="34" t="s">
        <v>24</v>
      </c>
      <c r="J38" s="1" t="s">
        <v>398</v>
      </c>
      <c r="K38" s="171">
        <v>160000</v>
      </c>
      <c r="L38" s="38">
        <v>0</v>
      </c>
      <c r="M38" s="39">
        <v>0.787</v>
      </c>
      <c r="N38" s="34" t="s">
        <v>47</v>
      </c>
      <c r="O38" s="49" t="s">
        <v>128</v>
      </c>
    </row>
    <row r="39" spans="1:15" ht="96">
      <c r="A39" s="34">
        <v>2015</v>
      </c>
      <c r="B39" s="34" t="s">
        <v>130</v>
      </c>
      <c r="C39" s="29" t="s">
        <v>31</v>
      </c>
      <c r="D39" s="94" t="s">
        <v>41</v>
      </c>
      <c r="E39" s="94" t="s">
        <v>61</v>
      </c>
      <c r="F39" s="34" t="s">
        <v>21</v>
      </c>
      <c r="G39" s="29" t="s">
        <v>134</v>
      </c>
      <c r="H39" s="34" t="s">
        <v>32</v>
      </c>
      <c r="I39" s="34" t="s">
        <v>24</v>
      </c>
      <c r="J39" s="1" t="s">
        <v>398</v>
      </c>
      <c r="K39" s="171">
        <v>1833</v>
      </c>
      <c r="L39" s="38">
        <v>0</v>
      </c>
      <c r="M39" s="39">
        <v>0.448</v>
      </c>
      <c r="N39" s="34" t="s">
        <v>47</v>
      </c>
      <c r="O39" s="49" t="s">
        <v>128</v>
      </c>
    </row>
    <row r="40" spans="1:15" ht="78" customHeight="1">
      <c r="A40" s="34">
        <v>2015</v>
      </c>
      <c r="B40" s="34" t="s">
        <v>130</v>
      </c>
      <c r="C40" s="29" t="s">
        <v>138</v>
      </c>
      <c r="D40" s="94" t="s">
        <v>42</v>
      </c>
      <c r="E40" s="94" t="s">
        <v>61</v>
      </c>
      <c r="F40" s="34" t="s">
        <v>21</v>
      </c>
      <c r="G40" s="29" t="s">
        <v>134</v>
      </c>
      <c r="H40" s="34" t="s">
        <v>34</v>
      </c>
      <c r="I40" s="34" t="s">
        <v>24</v>
      </c>
      <c r="J40" s="1" t="s">
        <v>398</v>
      </c>
      <c r="K40" s="171">
        <v>87651</v>
      </c>
      <c r="L40" s="38">
        <v>0</v>
      </c>
      <c r="M40" s="39">
        <v>0.747</v>
      </c>
      <c r="N40" s="34" t="s">
        <v>47</v>
      </c>
      <c r="O40" s="49" t="s">
        <v>128</v>
      </c>
    </row>
    <row r="41" spans="1:15" ht="77.25" customHeight="1">
      <c r="A41" s="34">
        <v>2015</v>
      </c>
      <c r="B41" s="34" t="s">
        <v>130</v>
      </c>
      <c r="C41" s="29" t="s">
        <v>139</v>
      </c>
      <c r="D41" s="94" t="s">
        <v>245</v>
      </c>
      <c r="E41" s="94" t="s">
        <v>61</v>
      </c>
      <c r="F41" s="34" t="s">
        <v>21</v>
      </c>
      <c r="G41" s="29" t="s">
        <v>134</v>
      </c>
      <c r="H41" s="34" t="s">
        <v>36</v>
      </c>
      <c r="I41" s="34" t="s">
        <v>24</v>
      </c>
      <c r="J41" s="1" t="s">
        <v>398</v>
      </c>
      <c r="K41" s="171">
        <v>515429</v>
      </c>
      <c r="L41" s="38">
        <v>0</v>
      </c>
      <c r="M41" s="39">
        <v>0.747</v>
      </c>
      <c r="N41" s="34" t="s">
        <v>47</v>
      </c>
      <c r="O41" s="49" t="s">
        <v>128</v>
      </c>
    </row>
    <row r="42" spans="1:15" ht="74.25" customHeight="1">
      <c r="A42" s="1">
        <v>2015</v>
      </c>
      <c r="B42" s="1" t="s">
        <v>130</v>
      </c>
      <c r="C42" s="1" t="s">
        <v>246</v>
      </c>
      <c r="D42" s="9" t="s">
        <v>247</v>
      </c>
      <c r="E42" s="94" t="s">
        <v>61</v>
      </c>
      <c r="F42" s="1" t="s">
        <v>21</v>
      </c>
      <c r="G42" s="1" t="s">
        <v>22</v>
      </c>
      <c r="H42" s="1" t="s">
        <v>248</v>
      </c>
      <c r="I42" s="1" t="s">
        <v>24</v>
      </c>
      <c r="J42" s="1" t="s">
        <v>398</v>
      </c>
      <c r="K42" s="1">
        <v>0</v>
      </c>
      <c r="L42" s="1">
        <v>0</v>
      </c>
      <c r="M42" s="1">
        <v>0</v>
      </c>
      <c r="N42" s="1" t="s">
        <v>243</v>
      </c>
      <c r="O42" s="1" t="s">
        <v>244</v>
      </c>
    </row>
    <row r="43" spans="1:15" ht="76.5" customHeight="1">
      <c r="A43" s="34">
        <v>2015</v>
      </c>
      <c r="B43" s="34" t="s">
        <v>132</v>
      </c>
      <c r="C43" s="29" t="s">
        <v>133</v>
      </c>
      <c r="D43" s="94" t="s">
        <v>37</v>
      </c>
      <c r="E43" s="94" t="s">
        <v>61</v>
      </c>
      <c r="F43" s="29" t="s">
        <v>21</v>
      </c>
      <c r="G43" s="29" t="s">
        <v>134</v>
      </c>
      <c r="H43" s="34" t="s">
        <v>23</v>
      </c>
      <c r="I43" s="34" t="s">
        <v>24</v>
      </c>
      <c r="J43" s="1" t="s">
        <v>398</v>
      </c>
      <c r="K43" s="38">
        <v>8578</v>
      </c>
      <c r="L43" s="38">
        <v>0</v>
      </c>
      <c r="M43" s="39">
        <v>1</v>
      </c>
      <c r="N43" s="34" t="s">
        <v>47</v>
      </c>
      <c r="O43" s="49" t="s">
        <v>128</v>
      </c>
    </row>
    <row r="44" spans="1:15" ht="86.25" customHeight="1">
      <c r="A44" s="34">
        <v>2015</v>
      </c>
      <c r="B44" s="34" t="s">
        <v>132</v>
      </c>
      <c r="C44" s="29" t="s">
        <v>135</v>
      </c>
      <c r="D44" s="94" t="s">
        <v>38</v>
      </c>
      <c r="E44" s="94" t="s">
        <v>61</v>
      </c>
      <c r="F44" s="34" t="s">
        <v>21</v>
      </c>
      <c r="G44" s="29" t="s">
        <v>134</v>
      </c>
      <c r="H44" s="34" t="s">
        <v>26</v>
      </c>
      <c r="I44" s="34" t="s">
        <v>24</v>
      </c>
      <c r="J44" s="1" t="s">
        <v>398</v>
      </c>
      <c r="K44" s="171">
        <v>105000</v>
      </c>
      <c r="L44" s="38">
        <v>1445.5</v>
      </c>
      <c r="M44" s="39">
        <v>0.9862</v>
      </c>
      <c r="N44" s="34" t="s">
        <v>47</v>
      </c>
      <c r="O44" s="49" t="s">
        <v>128</v>
      </c>
    </row>
    <row r="45" spans="1:15" ht="96">
      <c r="A45" s="34">
        <v>2015</v>
      </c>
      <c r="B45" s="34" t="s">
        <v>132</v>
      </c>
      <c r="C45" s="29" t="s">
        <v>136</v>
      </c>
      <c r="D45" s="94" t="s">
        <v>39</v>
      </c>
      <c r="E45" s="94" t="s">
        <v>61</v>
      </c>
      <c r="F45" s="34" t="s">
        <v>21</v>
      </c>
      <c r="G45" s="29" t="s">
        <v>134</v>
      </c>
      <c r="H45" s="34" t="s">
        <v>28</v>
      </c>
      <c r="I45" s="34" t="s">
        <v>24</v>
      </c>
      <c r="J45" s="1" t="s">
        <v>398</v>
      </c>
      <c r="K45" s="171">
        <v>30000</v>
      </c>
      <c r="L45" s="38">
        <v>952</v>
      </c>
      <c r="M45" s="39">
        <v>0.968</v>
      </c>
      <c r="N45" s="34" t="s">
        <v>47</v>
      </c>
      <c r="O45" s="49" t="s">
        <v>128</v>
      </c>
    </row>
    <row r="46" spans="1:15" ht="96">
      <c r="A46" s="34">
        <v>2015</v>
      </c>
      <c r="B46" s="34" t="s">
        <v>132</v>
      </c>
      <c r="C46" s="29" t="s">
        <v>137</v>
      </c>
      <c r="D46" s="94" t="s">
        <v>40</v>
      </c>
      <c r="E46" s="94" t="s">
        <v>61</v>
      </c>
      <c r="F46" s="34" t="s">
        <v>21</v>
      </c>
      <c r="G46" s="29" t="s">
        <v>134</v>
      </c>
      <c r="H46" s="34" t="s">
        <v>30</v>
      </c>
      <c r="I46" s="34" t="s">
        <v>24</v>
      </c>
      <c r="J46" s="1" t="s">
        <v>398</v>
      </c>
      <c r="K46" s="171">
        <v>160000</v>
      </c>
      <c r="L46" s="38">
        <v>0</v>
      </c>
      <c r="M46" s="39">
        <v>1</v>
      </c>
      <c r="N46" s="34" t="s">
        <v>47</v>
      </c>
      <c r="O46" s="49" t="s">
        <v>128</v>
      </c>
    </row>
    <row r="47" spans="1:15" ht="96">
      <c r="A47" s="34">
        <v>2015</v>
      </c>
      <c r="B47" s="34" t="s">
        <v>132</v>
      </c>
      <c r="C47" s="29" t="s">
        <v>31</v>
      </c>
      <c r="D47" s="94" t="s">
        <v>41</v>
      </c>
      <c r="E47" s="94" t="s">
        <v>61</v>
      </c>
      <c r="F47" s="34" t="s">
        <v>21</v>
      </c>
      <c r="G47" s="29" t="s">
        <v>134</v>
      </c>
      <c r="H47" s="34" t="s">
        <v>32</v>
      </c>
      <c r="I47" s="34" t="s">
        <v>24</v>
      </c>
      <c r="J47" s="1" t="s">
        <v>398</v>
      </c>
      <c r="K47" s="171">
        <v>1833</v>
      </c>
      <c r="L47" s="38">
        <v>553</v>
      </c>
      <c r="M47" s="39">
        <v>0.698</v>
      </c>
      <c r="N47" s="34" t="s">
        <v>47</v>
      </c>
      <c r="O47" s="49" t="s">
        <v>128</v>
      </c>
    </row>
    <row r="48" spans="1:15" ht="96">
      <c r="A48" s="34">
        <v>2015</v>
      </c>
      <c r="B48" s="34" t="s">
        <v>132</v>
      </c>
      <c r="C48" s="29" t="s">
        <v>138</v>
      </c>
      <c r="D48" s="94" t="s">
        <v>42</v>
      </c>
      <c r="E48" s="94" t="s">
        <v>61</v>
      </c>
      <c r="F48" s="34" t="s">
        <v>21</v>
      </c>
      <c r="G48" s="29" t="s">
        <v>134</v>
      </c>
      <c r="H48" s="34" t="s">
        <v>34</v>
      </c>
      <c r="I48" s="34" t="s">
        <v>24</v>
      </c>
      <c r="J48" s="1" t="s">
        <v>398</v>
      </c>
      <c r="K48" s="171">
        <v>87651</v>
      </c>
      <c r="L48" s="38">
        <v>871</v>
      </c>
      <c r="M48" s="39">
        <v>0.99</v>
      </c>
      <c r="N48" s="34" t="s">
        <v>47</v>
      </c>
      <c r="O48" s="49" t="s">
        <v>128</v>
      </c>
    </row>
    <row r="49" spans="1:15" ht="96">
      <c r="A49" s="34">
        <v>2015</v>
      </c>
      <c r="B49" s="34" t="s">
        <v>132</v>
      </c>
      <c r="C49" s="29" t="s">
        <v>139</v>
      </c>
      <c r="D49" s="94" t="s">
        <v>245</v>
      </c>
      <c r="E49" s="94" t="s">
        <v>61</v>
      </c>
      <c r="F49" s="34" t="s">
        <v>21</v>
      </c>
      <c r="G49" s="29" t="s">
        <v>134</v>
      </c>
      <c r="H49" s="34" t="s">
        <v>36</v>
      </c>
      <c r="I49" s="34" t="s">
        <v>24</v>
      </c>
      <c r="J49" s="1" t="s">
        <v>398</v>
      </c>
      <c r="K49" s="171">
        <v>515429</v>
      </c>
      <c r="L49" s="38">
        <v>32.742</v>
      </c>
      <c r="M49" s="39">
        <v>1.064</v>
      </c>
      <c r="N49" s="34" t="s">
        <v>47</v>
      </c>
      <c r="O49" s="49" t="s">
        <v>128</v>
      </c>
    </row>
    <row r="50" spans="1:15" ht="96">
      <c r="A50" s="1">
        <v>2015</v>
      </c>
      <c r="B50" s="1" t="s">
        <v>132</v>
      </c>
      <c r="C50" s="1" t="s">
        <v>246</v>
      </c>
      <c r="D50" s="9" t="s">
        <v>247</v>
      </c>
      <c r="E50" s="94" t="s">
        <v>61</v>
      </c>
      <c r="F50" s="1" t="s">
        <v>21</v>
      </c>
      <c r="G50" s="1" t="s">
        <v>22</v>
      </c>
      <c r="H50" s="1" t="s">
        <v>248</v>
      </c>
      <c r="I50" s="1" t="s">
        <v>24</v>
      </c>
      <c r="J50" s="1" t="s">
        <v>398</v>
      </c>
      <c r="K50" s="1">
        <v>0</v>
      </c>
      <c r="L50" s="1">
        <v>0</v>
      </c>
      <c r="M50" s="1">
        <v>0</v>
      </c>
      <c r="N50" s="1" t="s">
        <v>243</v>
      </c>
      <c r="O50" s="1" t="s">
        <v>244</v>
      </c>
    </row>
    <row r="53" ht="15">
      <c r="A53" s="50" t="s">
        <v>140</v>
      </c>
    </row>
    <row r="54" spans="1:15" ht="15">
      <c r="A54" s="51"/>
      <c r="B54" s="14"/>
      <c r="C54" s="14"/>
      <c r="D54" s="14"/>
      <c r="E54" s="14"/>
      <c r="F54" s="14"/>
      <c r="G54" s="14"/>
      <c r="H54" s="14"/>
      <c r="I54" s="14"/>
      <c r="J54" s="14"/>
      <c r="K54" s="14"/>
      <c r="L54" s="14"/>
      <c r="M54" s="14"/>
      <c r="N54" s="14"/>
      <c r="O54" s="14"/>
    </row>
    <row r="58" spans="1:15" ht="219.75" customHeight="1">
      <c r="A58" s="62">
        <v>2015</v>
      </c>
      <c r="B58" s="62" t="s">
        <v>50</v>
      </c>
      <c r="C58" s="62" t="s">
        <v>143</v>
      </c>
      <c r="D58" s="62" t="s">
        <v>53</v>
      </c>
      <c r="E58" s="62" t="s">
        <v>53</v>
      </c>
      <c r="F58" s="62" t="s">
        <v>144</v>
      </c>
      <c r="G58" s="63"/>
      <c r="H58" s="64" t="s">
        <v>145</v>
      </c>
      <c r="I58" s="64" t="s">
        <v>44</v>
      </c>
      <c r="J58" s="65"/>
      <c r="K58" s="66">
        <v>40</v>
      </c>
      <c r="L58" s="64">
        <v>42</v>
      </c>
      <c r="M58" s="67">
        <v>0</v>
      </c>
      <c r="N58" s="62" t="s">
        <v>47</v>
      </c>
      <c r="O58" s="62" t="s">
        <v>146</v>
      </c>
    </row>
    <row r="59" spans="1:15" ht="219.75" customHeight="1">
      <c r="A59" s="62">
        <v>2015</v>
      </c>
      <c r="B59" s="62" t="s">
        <v>50</v>
      </c>
      <c r="C59" s="62" t="s">
        <v>143</v>
      </c>
      <c r="D59" s="62" t="s">
        <v>61</v>
      </c>
      <c r="E59" s="62" t="s">
        <v>61</v>
      </c>
      <c r="F59" s="62" t="s">
        <v>147</v>
      </c>
      <c r="G59" s="63"/>
      <c r="H59" s="64" t="s">
        <v>145</v>
      </c>
      <c r="I59" s="64" t="s">
        <v>44</v>
      </c>
      <c r="J59" s="65"/>
      <c r="K59" s="66">
        <v>2000000</v>
      </c>
      <c r="L59" s="65"/>
      <c r="M59" s="67">
        <v>0</v>
      </c>
      <c r="N59" s="62" t="s">
        <v>47</v>
      </c>
      <c r="O59" s="62" t="s">
        <v>146</v>
      </c>
    </row>
    <row r="60" spans="1:15" ht="219.75" customHeight="1">
      <c r="A60" s="62">
        <v>2015</v>
      </c>
      <c r="B60" s="62" t="s">
        <v>50</v>
      </c>
      <c r="C60" s="62" t="s">
        <v>143</v>
      </c>
      <c r="D60" s="62" t="s">
        <v>148</v>
      </c>
      <c r="E60" s="62" t="s">
        <v>148</v>
      </c>
      <c r="F60" s="62" t="s">
        <v>149</v>
      </c>
      <c r="G60" s="63"/>
      <c r="H60" s="64" t="s">
        <v>145</v>
      </c>
      <c r="I60" s="64" t="s">
        <v>44</v>
      </c>
      <c r="J60" s="65"/>
      <c r="K60" s="62">
        <v>200</v>
      </c>
      <c r="L60" s="65"/>
      <c r="M60" s="67">
        <v>0</v>
      </c>
      <c r="N60" s="62" t="s">
        <v>47</v>
      </c>
      <c r="O60" s="62" t="s">
        <v>146</v>
      </c>
    </row>
    <row r="61" spans="1:15" ht="219.75" customHeight="1">
      <c r="A61" s="62">
        <v>2015</v>
      </c>
      <c r="B61" s="62" t="s">
        <v>50</v>
      </c>
      <c r="C61" s="62" t="s">
        <v>150</v>
      </c>
      <c r="D61" s="62" t="s">
        <v>151</v>
      </c>
      <c r="E61" s="62" t="s">
        <v>151</v>
      </c>
      <c r="F61" s="62"/>
      <c r="G61" s="62"/>
      <c r="H61" s="64" t="s">
        <v>152</v>
      </c>
      <c r="I61" s="64" t="s">
        <v>44</v>
      </c>
      <c r="J61" s="65"/>
      <c r="K61" s="66" t="s">
        <v>153</v>
      </c>
      <c r="L61" s="65"/>
      <c r="M61" s="67">
        <v>0</v>
      </c>
      <c r="N61" s="62" t="s">
        <v>47</v>
      </c>
      <c r="O61" s="62" t="s">
        <v>154</v>
      </c>
    </row>
    <row r="62" spans="1:15" ht="219.75" customHeight="1">
      <c r="A62" s="62">
        <v>2015</v>
      </c>
      <c r="B62" s="62" t="s">
        <v>50</v>
      </c>
      <c r="C62" s="62" t="s">
        <v>155</v>
      </c>
      <c r="D62" s="62" t="s">
        <v>156</v>
      </c>
      <c r="E62" s="62" t="s">
        <v>156</v>
      </c>
      <c r="F62" s="62" t="s">
        <v>157</v>
      </c>
      <c r="G62" s="62"/>
      <c r="H62" s="64" t="s">
        <v>121</v>
      </c>
      <c r="I62" s="64" t="s">
        <v>44</v>
      </c>
      <c r="J62" s="65"/>
      <c r="K62" s="66" t="s">
        <v>158</v>
      </c>
      <c r="L62" s="64"/>
      <c r="M62" s="67">
        <v>0</v>
      </c>
      <c r="N62" s="62" t="s">
        <v>47</v>
      </c>
      <c r="O62" s="62" t="s">
        <v>154</v>
      </c>
    </row>
    <row r="63" spans="1:15" ht="219.75" customHeight="1">
      <c r="A63" s="62">
        <v>2015</v>
      </c>
      <c r="B63" s="62" t="s">
        <v>50</v>
      </c>
      <c r="C63" s="62" t="s">
        <v>155</v>
      </c>
      <c r="D63" s="62" t="s">
        <v>156</v>
      </c>
      <c r="E63" s="62" t="s">
        <v>156</v>
      </c>
      <c r="F63" s="62" t="s">
        <v>157</v>
      </c>
      <c r="G63" s="62"/>
      <c r="H63" s="64" t="s">
        <v>121</v>
      </c>
      <c r="I63" s="64" t="s">
        <v>44</v>
      </c>
      <c r="J63" s="65"/>
      <c r="K63" s="66" t="s">
        <v>158</v>
      </c>
      <c r="L63" s="64">
        <v>70</v>
      </c>
      <c r="M63" s="67">
        <v>0</v>
      </c>
      <c r="N63" s="62" t="s">
        <v>47</v>
      </c>
      <c r="O63" s="62" t="s">
        <v>154</v>
      </c>
    </row>
    <row r="64" spans="1:15" ht="219.75" customHeight="1">
      <c r="A64" s="62">
        <v>2015</v>
      </c>
      <c r="B64" s="62" t="s">
        <v>50</v>
      </c>
      <c r="C64" s="62" t="s">
        <v>159</v>
      </c>
      <c r="D64" s="62" t="s">
        <v>156</v>
      </c>
      <c r="E64" s="62" t="s">
        <v>156</v>
      </c>
      <c r="F64" s="62" t="s">
        <v>160</v>
      </c>
      <c r="G64" s="62"/>
      <c r="H64" s="64" t="s">
        <v>161</v>
      </c>
      <c r="I64" s="64" t="s">
        <v>44</v>
      </c>
      <c r="J64" s="65"/>
      <c r="K64" s="66">
        <v>600</v>
      </c>
      <c r="L64" s="65"/>
      <c r="M64" s="67">
        <v>0</v>
      </c>
      <c r="N64" s="62" t="s">
        <v>47</v>
      </c>
      <c r="O64" s="62" t="s">
        <v>162</v>
      </c>
    </row>
    <row r="65" spans="1:15" ht="219.75" customHeight="1">
      <c r="A65" s="62">
        <v>2015</v>
      </c>
      <c r="B65" s="62" t="s">
        <v>50</v>
      </c>
      <c r="C65" s="62" t="s">
        <v>159</v>
      </c>
      <c r="D65" s="68" t="s">
        <v>163</v>
      </c>
      <c r="E65" s="68" t="s">
        <v>163</v>
      </c>
      <c r="F65" s="68" t="s">
        <v>164</v>
      </c>
      <c r="G65" s="62"/>
      <c r="H65" s="64" t="s">
        <v>161</v>
      </c>
      <c r="I65" s="64" t="s">
        <v>44</v>
      </c>
      <c r="J65" s="65"/>
      <c r="K65" s="66">
        <v>600</v>
      </c>
      <c r="L65" s="65"/>
      <c r="M65" s="67">
        <v>0</v>
      </c>
      <c r="N65" s="62" t="s">
        <v>47</v>
      </c>
      <c r="O65" s="62" t="s">
        <v>162</v>
      </c>
    </row>
    <row r="66" spans="1:15" ht="219.75" customHeight="1">
      <c r="A66" s="62">
        <v>2015</v>
      </c>
      <c r="B66" s="62" t="s">
        <v>50</v>
      </c>
      <c r="C66" s="62" t="s">
        <v>165</v>
      </c>
      <c r="D66" s="62" t="s">
        <v>166</v>
      </c>
      <c r="E66" s="62" t="s">
        <v>166</v>
      </c>
      <c r="F66" s="62" t="s">
        <v>167</v>
      </c>
      <c r="G66" s="62"/>
      <c r="H66" s="64" t="s">
        <v>161</v>
      </c>
      <c r="I66" s="64" t="s">
        <v>44</v>
      </c>
      <c r="J66" s="65"/>
      <c r="K66" s="66" t="s">
        <v>168</v>
      </c>
      <c r="L66" s="65"/>
      <c r="M66" s="67">
        <v>0</v>
      </c>
      <c r="N66" s="62" t="s">
        <v>47</v>
      </c>
      <c r="O66" s="62" t="s">
        <v>169</v>
      </c>
    </row>
    <row r="67" spans="1:15" ht="219.75" customHeight="1">
      <c r="A67" s="62">
        <v>2015</v>
      </c>
      <c r="B67" s="62" t="s">
        <v>50</v>
      </c>
      <c r="C67" s="62" t="s">
        <v>165</v>
      </c>
      <c r="D67" s="62" t="s">
        <v>166</v>
      </c>
      <c r="E67" s="62" t="s">
        <v>166</v>
      </c>
      <c r="F67" s="62" t="s">
        <v>170</v>
      </c>
      <c r="G67" s="62"/>
      <c r="H67" s="64" t="s">
        <v>161</v>
      </c>
      <c r="I67" s="64" t="s">
        <v>44</v>
      </c>
      <c r="J67" s="65"/>
      <c r="K67" s="66"/>
      <c r="L67" s="65"/>
      <c r="M67" s="67">
        <v>0</v>
      </c>
      <c r="N67" s="62" t="s">
        <v>47</v>
      </c>
      <c r="O67" s="62" t="s">
        <v>169</v>
      </c>
    </row>
    <row r="68" spans="1:15" ht="219.75" customHeight="1">
      <c r="A68" s="62">
        <v>2015</v>
      </c>
      <c r="B68" s="62" t="s">
        <v>50</v>
      </c>
      <c r="C68" s="62" t="s">
        <v>165</v>
      </c>
      <c r="D68" s="62" t="s">
        <v>171</v>
      </c>
      <c r="E68" s="62" t="s">
        <v>171</v>
      </c>
      <c r="F68" s="62" t="s">
        <v>172</v>
      </c>
      <c r="G68" s="62"/>
      <c r="H68" s="64" t="s">
        <v>161</v>
      </c>
      <c r="I68" s="64" t="s">
        <v>44</v>
      </c>
      <c r="J68" s="65"/>
      <c r="K68" s="66"/>
      <c r="L68" s="65"/>
      <c r="M68" s="67">
        <v>0</v>
      </c>
      <c r="N68" s="62" t="s">
        <v>47</v>
      </c>
      <c r="O68" s="62" t="s">
        <v>169</v>
      </c>
    </row>
    <row r="69" spans="1:15" ht="219.75" customHeight="1">
      <c r="A69" s="62">
        <v>2015</v>
      </c>
      <c r="B69" s="62" t="s">
        <v>50</v>
      </c>
      <c r="C69" s="62" t="s">
        <v>173</v>
      </c>
      <c r="D69" s="62" t="s">
        <v>106</v>
      </c>
      <c r="E69" s="62" t="s">
        <v>106</v>
      </c>
      <c r="F69" s="62" t="s">
        <v>174</v>
      </c>
      <c r="G69" s="62"/>
      <c r="H69" s="64" t="s">
        <v>161</v>
      </c>
      <c r="I69" s="64" t="s">
        <v>44</v>
      </c>
      <c r="J69" s="65"/>
      <c r="K69" s="66" t="s">
        <v>175</v>
      </c>
      <c r="L69" s="65"/>
      <c r="M69" s="67">
        <v>0</v>
      </c>
      <c r="N69" s="62" t="s">
        <v>47</v>
      </c>
      <c r="O69" s="62" t="s">
        <v>176</v>
      </c>
    </row>
    <row r="70" spans="1:15" ht="219.75" customHeight="1">
      <c r="A70" s="62">
        <v>2015</v>
      </c>
      <c r="B70" s="62" t="s">
        <v>50</v>
      </c>
      <c r="C70" s="62" t="s">
        <v>173</v>
      </c>
      <c r="D70" s="62" t="s">
        <v>106</v>
      </c>
      <c r="E70" s="62" t="s">
        <v>106</v>
      </c>
      <c r="F70" s="62" t="s">
        <v>177</v>
      </c>
      <c r="G70" s="62"/>
      <c r="H70" s="64" t="s">
        <v>161</v>
      </c>
      <c r="I70" s="64" t="s">
        <v>44</v>
      </c>
      <c r="J70" s="65"/>
      <c r="K70" s="66">
        <v>6587</v>
      </c>
      <c r="L70" s="65"/>
      <c r="M70" s="67">
        <v>0</v>
      </c>
      <c r="N70" s="62" t="s">
        <v>47</v>
      </c>
      <c r="O70" s="62" t="s">
        <v>176</v>
      </c>
    </row>
    <row r="71" spans="1:15" ht="219.75" customHeight="1">
      <c r="A71" s="62">
        <v>2015</v>
      </c>
      <c r="B71" s="62" t="s">
        <v>50</v>
      </c>
      <c r="C71" s="62" t="s">
        <v>173</v>
      </c>
      <c r="D71" s="62" t="s">
        <v>107</v>
      </c>
      <c r="E71" s="62" t="s">
        <v>107</v>
      </c>
      <c r="F71" s="62" t="s">
        <v>178</v>
      </c>
      <c r="G71" s="62"/>
      <c r="H71" s="64" t="s">
        <v>121</v>
      </c>
      <c r="I71" s="64" t="s">
        <v>44</v>
      </c>
      <c r="J71" s="65"/>
      <c r="K71" s="66">
        <v>1765000</v>
      </c>
      <c r="L71" s="65"/>
      <c r="M71" s="67">
        <v>0</v>
      </c>
      <c r="N71" s="62" t="s">
        <v>47</v>
      </c>
      <c r="O71" s="62" t="s">
        <v>176</v>
      </c>
    </row>
    <row r="72" spans="1:15" ht="219.75" customHeight="1">
      <c r="A72" s="62">
        <v>2015</v>
      </c>
      <c r="B72" s="62" t="s">
        <v>50</v>
      </c>
      <c r="C72" s="62" t="s">
        <v>179</v>
      </c>
      <c r="D72" s="62" t="s">
        <v>106</v>
      </c>
      <c r="E72" s="62" t="s">
        <v>106</v>
      </c>
      <c r="F72" s="62" t="s">
        <v>174</v>
      </c>
      <c r="G72" s="62"/>
      <c r="H72" s="64" t="s">
        <v>121</v>
      </c>
      <c r="I72" s="64" t="s">
        <v>44</v>
      </c>
      <c r="J72" s="65"/>
      <c r="K72" s="66" t="s">
        <v>180</v>
      </c>
      <c r="L72" s="65"/>
      <c r="M72" s="67">
        <v>0</v>
      </c>
      <c r="N72" s="62" t="s">
        <v>47</v>
      </c>
      <c r="O72" s="62" t="s">
        <v>176</v>
      </c>
    </row>
    <row r="73" spans="1:15" ht="219.75" customHeight="1">
      <c r="A73" s="62">
        <v>2015</v>
      </c>
      <c r="B73" s="62" t="s">
        <v>50</v>
      </c>
      <c r="C73" s="62" t="s">
        <v>179</v>
      </c>
      <c r="D73" s="62" t="s">
        <v>107</v>
      </c>
      <c r="E73" s="62" t="s">
        <v>107</v>
      </c>
      <c r="F73" s="62" t="s">
        <v>181</v>
      </c>
      <c r="G73" s="62"/>
      <c r="H73" s="64" t="s">
        <v>121</v>
      </c>
      <c r="I73" s="64" t="s">
        <v>44</v>
      </c>
      <c r="J73" s="65"/>
      <c r="K73" s="66">
        <v>200</v>
      </c>
      <c r="L73" s="65"/>
      <c r="M73" s="67">
        <v>0</v>
      </c>
      <c r="N73" s="62" t="s">
        <v>47</v>
      </c>
      <c r="O73" s="62" t="s">
        <v>176</v>
      </c>
    </row>
    <row r="74" spans="1:15" ht="219.75" customHeight="1">
      <c r="A74" s="62">
        <v>2015</v>
      </c>
      <c r="B74" s="62" t="s">
        <v>182</v>
      </c>
      <c r="C74" s="62" t="s">
        <v>143</v>
      </c>
      <c r="D74" s="62" t="s">
        <v>53</v>
      </c>
      <c r="E74" s="62" t="s">
        <v>53</v>
      </c>
      <c r="F74" s="62" t="s">
        <v>144</v>
      </c>
      <c r="G74" s="63"/>
      <c r="H74" s="64" t="s">
        <v>145</v>
      </c>
      <c r="I74" s="64" t="s">
        <v>44</v>
      </c>
      <c r="J74" s="65"/>
      <c r="K74" s="66">
        <v>40</v>
      </c>
      <c r="L74" s="65"/>
      <c r="M74" s="67">
        <v>0</v>
      </c>
      <c r="N74" s="62" t="s">
        <v>47</v>
      </c>
      <c r="O74" s="62" t="s">
        <v>146</v>
      </c>
    </row>
    <row r="75" spans="1:15" ht="219.75" customHeight="1">
      <c r="A75" s="62">
        <v>2015</v>
      </c>
      <c r="B75" s="62" t="s">
        <v>182</v>
      </c>
      <c r="C75" s="62" t="s">
        <v>143</v>
      </c>
      <c r="D75" s="62" t="s">
        <v>61</v>
      </c>
      <c r="E75" s="62" t="s">
        <v>61</v>
      </c>
      <c r="F75" s="62" t="s">
        <v>147</v>
      </c>
      <c r="G75" s="63"/>
      <c r="H75" s="64" t="s">
        <v>145</v>
      </c>
      <c r="I75" s="64" t="s">
        <v>44</v>
      </c>
      <c r="J75" s="65"/>
      <c r="K75" s="66">
        <v>2000000</v>
      </c>
      <c r="L75" s="65"/>
      <c r="M75" s="67">
        <v>0</v>
      </c>
      <c r="N75" s="62" t="s">
        <v>47</v>
      </c>
      <c r="O75" s="62" t="s">
        <v>146</v>
      </c>
    </row>
    <row r="76" spans="1:15" ht="219.75" customHeight="1">
      <c r="A76" s="62">
        <v>2015</v>
      </c>
      <c r="B76" s="62" t="s">
        <v>182</v>
      </c>
      <c r="C76" s="62" t="s">
        <v>143</v>
      </c>
      <c r="D76" s="62" t="s">
        <v>148</v>
      </c>
      <c r="E76" s="62" t="s">
        <v>148</v>
      </c>
      <c r="F76" s="62" t="s">
        <v>149</v>
      </c>
      <c r="G76" s="63"/>
      <c r="H76" s="64" t="s">
        <v>145</v>
      </c>
      <c r="I76" s="64" t="s">
        <v>44</v>
      </c>
      <c r="J76" s="65"/>
      <c r="K76" s="66">
        <v>100</v>
      </c>
      <c r="L76" s="65"/>
      <c r="M76" s="67">
        <v>0.01</v>
      </c>
      <c r="N76" s="62" t="s">
        <v>47</v>
      </c>
      <c r="O76" s="62" t="s">
        <v>146</v>
      </c>
    </row>
    <row r="77" spans="1:15" ht="219.75" customHeight="1">
      <c r="A77" s="62">
        <v>2015</v>
      </c>
      <c r="B77" s="62" t="s">
        <v>182</v>
      </c>
      <c r="C77" s="62" t="s">
        <v>150</v>
      </c>
      <c r="D77" s="62" t="s">
        <v>151</v>
      </c>
      <c r="E77" s="62" t="s">
        <v>151</v>
      </c>
      <c r="F77" s="62" t="s">
        <v>183</v>
      </c>
      <c r="G77" s="62"/>
      <c r="H77" s="64" t="s">
        <v>152</v>
      </c>
      <c r="I77" s="64" t="s">
        <v>44</v>
      </c>
      <c r="J77" s="65"/>
      <c r="K77" s="66">
        <v>7</v>
      </c>
      <c r="L77" s="65"/>
      <c r="M77" s="67">
        <v>0.222</v>
      </c>
      <c r="N77" s="62" t="s">
        <v>47</v>
      </c>
      <c r="O77" s="62" t="s">
        <v>154</v>
      </c>
    </row>
    <row r="78" spans="1:15" ht="140.25">
      <c r="A78" s="62">
        <v>2015</v>
      </c>
      <c r="B78" s="62" t="s">
        <v>182</v>
      </c>
      <c r="C78" s="62" t="s">
        <v>155</v>
      </c>
      <c r="D78" s="62" t="s">
        <v>156</v>
      </c>
      <c r="E78" s="62" t="s">
        <v>156</v>
      </c>
      <c r="F78" s="62" t="s">
        <v>184</v>
      </c>
      <c r="G78" s="62"/>
      <c r="H78" s="64" t="s">
        <v>152</v>
      </c>
      <c r="I78" s="64" t="s">
        <v>44</v>
      </c>
      <c r="J78" s="65"/>
      <c r="K78" s="66">
        <v>45</v>
      </c>
      <c r="L78" s="65"/>
      <c r="M78" s="67">
        <v>0</v>
      </c>
      <c r="N78" s="62" t="s">
        <v>47</v>
      </c>
      <c r="O78" s="62" t="s">
        <v>154</v>
      </c>
    </row>
    <row r="79" spans="1:15" ht="140.25">
      <c r="A79" s="62">
        <v>2015</v>
      </c>
      <c r="B79" s="62" t="s">
        <v>50</v>
      </c>
      <c r="C79" s="62" t="s">
        <v>155</v>
      </c>
      <c r="D79" s="62" t="s">
        <v>156</v>
      </c>
      <c r="E79" s="62" t="s">
        <v>156</v>
      </c>
      <c r="F79" s="62" t="s">
        <v>184</v>
      </c>
      <c r="G79" s="62"/>
      <c r="H79" s="64" t="s">
        <v>121</v>
      </c>
      <c r="I79" s="64" t="s">
        <v>44</v>
      </c>
      <c r="J79" s="65"/>
      <c r="K79" s="66">
        <v>45</v>
      </c>
      <c r="L79" s="65"/>
      <c r="M79" s="67">
        <v>0</v>
      </c>
      <c r="N79" s="62" t="s">
        <v>47</v>
      </c>
      <c r="O79" s="62" t="s">
        <v>154</v>
      </c>
    </row>
    <row r="80" spans="1:15" ht="51">
      <c r="A80" s="62">
        <v>2015</v>
      </c>
      <c r="B80" s="62" t="s">
        <v>182</v>
      </c>
      <c r="C80" s="62" t="s">
        <v>159</v>
      </c>
      <c r="D80" s="62" t="s">
        <v>156</v>
      </c>
      <c r="E80" s="62" t="s">
        <v>156</v>
      </c>
      <c r="F80" s="62" t="s">
        <v>160</v>
      </c>
      <c r="G80" s="62"/>
      <c r="H80" s="64" t="s">
        <v>121</v>
      </c>
      <c r="I80" s="64" t="s">
        <v>44</v>
      </c>
      <c r="J80" s="65"/>
      <c r="K80" s="66">
        <v>600</v>
      </c>
      <c r="L80" s="65"/>
      <c r="M80" s="67">
        <v>0</v>
      </c>
      <c r="N80" s="62" t="s">
        <v>47</v>
      </c>
      <c r="O80" s="62" t="s">
        <v>162</v>
      </c>
    </row>
    <row r="81" spans="1:15" ht="51">
      <c r="A81" s="62">
        <v>2015</v>
      </c>
      <c r="B81" s="62" t="s">
        <v>182</v>
      </c>
      <c r="C81" s="62" t="s">
        <v>159</v>
      </c>
      <c r="D81" s="68" t="s">
        <v>163</v>
      </c>
      <c r="E81" s="68" t="s">
        <v>163</v>
      </c>
      <c r="F81" s="68" t="s">
        <v>164</v>
      </c>
      <c r="G81" s="62"/>
      <c r="H81" s="64" t="s">
        <v>161</v>
      </c>
      <c r="I81" s="64" t="s">
        <v>44</v>
      </c>
      <c r="J81" s="65"/>
      <c r="K81" s="66">
        <v>600</v>
      </c>
      <c r="L81" s="65"/>
      <c r="M81" s="67">
        <v>0</v>
      </c>
      <c r="N81" s="62" t="s">
        <v>47</v>
      </c>
      <c r="O81" s="62" t="s">
        <v>162</v>
      </c>
    </row>
    <row r="82" spans="1:15" ht="51">
      <c r="A82" s="62">
        <v>2015</v>
      </c>
      <c r="B82" s="62" t="s">
        <v>182</v>
      </c>
      <c r="C82" s="62" t="s">
        <v>165</v>
      </c>
      <c r="D82" s="62" t="s">
        <v>166</v>
      </c>
      <c r="E82" s="62" t="s">
        <v>166</v>
      </c>
      <c r="F82" s="62" t="s">
        <v>167</v>
      </c>
      <c r="G82" s="62"/>
      <c r="H82" s="64" t="s">
        <v>161</v>
      </c>
      <c r="I82" s="64" t="s">
        <v>44</v>
      </c>
      <c r="J82" s="65"/>
      <c r="K82" s="66">
        <v>5350</v>
      </c>
      <c r="L82" s="65"/>
      <c r="M82" s="69">
        <v>0.1446</v>
      </c>
      <c r="N82" s="62" t="s">
        <v>47</v>
      </c>
      <c r="O82" s="62" t="s">
        <v>169</v>
      </c>
    </row>
    <row r="83" spans="1:15" ht="51">
      <c r="A83" s="62">
        <v>2015</v>
      </c>
      <c r="B83" s="62" t="s">
        <v>182</v>
      </c>
      <c r="C83" s="62" t="s">
        <v>165</v>
      </c>
      <c r="D83" s="62" t="s">
        <v>166</v>
      </c>
      <c r="E83" s="62" t="s">
        <v>166</v>
      </c>
      <c r="F83" s="62" t="s">
        <v>170</v>
      </c>
      <c r="G83" s="62"/>
      <c r="H83" s="64" t="s">
        <v>161</v>
      </c>
      <c r="I83" s="64" t="s">
        <v>44</v>
      </c>
      <c r="J83" s="65"/>
      <c r="K83" s="66"/>
      <c r="L83" s="65"/>
      <c r="M83" s="69">
        <v>0.0243</v>
      </c>
      <c r="N83" s="62" t="s">
        <v>47</v>
      </c>
      <c r="O83" s="62" t="s">
        <v>169</v>
      </c>
    </row>
    <row r="84" spans="1:15" ht="51">
      <c r="A84" s="62">
        <v>2015</v>
      </c>
      <c r="B84" s="62" t="s">
        <v>182</v>
      </c>
      <c r="C84" s="62" t="s">
        <v>165</v>
      </c>
      <c r="D84" s="62" t="s">
        <v>171</v>
      </c>
      <c r="E84" s="62" t="s">
        <v>171</v>
      </c>
      <c r="F84" s="62" t="s">
        <v>172</v>
      </c>
      <c r="G84" s="62"/>
      <c r="H84" s="64" t="s">
        <v>161</v>
      </c>
      <c r="I84" s="64" t="s">
        <v>44</v>
      </c>
      <c r="J84" s="65"/>
      <c r="K84" s="66"/>
      <c r="L84" s="65"/>
      <c r="M84" s="67">
        <v>0</v>
      </c>
      <c r="N84" s="62" t="s">
        <v>47</v>
      </c>
      <c r="O84" s="62" t="s">
        <v>169</v>
      </c>
    </row>
    <row r="85" spans="1:15" ht="51">
      <c r="A85" s="62">
        <v>2015</v>
      </c>
      <c r="B85" s="62" t="s">
        <v>182</v>
      </c>
      <c r="C85" s="62" t="s">
        <v>173</v>
      </c>
      <c r="D85" s="62" t="s">
        <v>106</v>
      </c>
      <c r="E85" s="62" t="s">
        <v>106</v>
      </c>
      <c r="F85" s="62" t="s">
        <v>174</v>
      </c>
      <c r="G85" s="62"/>
      <c r="H85" s="64" t="s">
        <v>121</v>
      </c>
      <c r="I85" s="64" t="s">
        <v>44</v>
      </c>
      <c r="J85" s="65"/>
      <c r="K85" s="66">
        <v>6289</v>
      </c>
      <c r="L85" s="65"/>
      <c r="M85" s="67">
        <v>0.2</v>
      </c>
      <c r="N85" s="62" t="s">
        <v>47</v>
      </c>
      <c r="O85" s="62" t="s">
        <v>176</v>
      </c>
    </row>
    <row r="86" spans="1:15" ht="51">
      <c r="A86" s="62">
        <v>2015</v>
      </c>
      <c r="B86" s="62" t="s">
        <v>182</v>
      </c>
      <c r="C86" s="62" t="s">
        <v>173</v>
      </c>
      <c r="D86" s="62" t="s">
        <v>106</v>
      </c>
      <c r="E86" s="62" t="s">
        <v>106</v>
      </c>
      <c r="F86" s="62" t="s">
        <v>177</v>
      </c>
      <c r="G86" s="62"/>
      <c r="H86" s="64" t="s">
        <v>121</v>
      </c>
      <c r="I86" s="64" t="s">
        <v>44</v>
      </c>
      <c r="J86" s="65"/>
      <c r="K86" s="66">
        <v>6587</v>
      </c>
      <c r="L86" s="65"/>
      <c r="M86" s="67">
        <v>0.2</v>
      </c>
      <c r="N86" s="62" t="s">
        <v>47</v>
      </c>
      <c r="O86" s="62" t="s">
        <v>176</v>
      </c>
    </row>
    <row r="87" spans="1:15" ht="81.75" customHeight="1">
      <c r="A87" s="62">
        <v>2015</v>
      </c>
      <c r="B87" s="62" t="s">
        <v>182</v>
      </c>
      <c r="C87" s="62" t="s">
        <v>173</v>
      </c>
      <c r="D87" s="62" t="s">
        <v>107</v>
      </c>
      <c r="E87" s="62" t="s">
        <v>107</v>
      </c>
      <c r="F87" s="62" t="s">
        <v>178</v>
      </c>
      <c r="G87" s="62"/>
      <c r="H87" s="64" t="s">
        <v>121</v>
      </c>
      <c r="I87" s="64" t="s">
        <v>44</v>
      </c>
      <c r="J87" s="65"/>
      <c r="K87" s="66">
        <v>1765000</v>
      </c>
      <c r="L87" s="65"/>
      <c r="M87" s="67">
        <v>0.52</v>
      </c>
      <c r="N87" s="62" t="s">
        <v>47</v>
      </c>
      <c r="O87" s="62" t="s">
        <v>176</v>
      </c>
    </row>
    <row r="88" spans="1:15" ht="38.25">
      <c r="A88" s="62">
        <v>2015</v>
      </c>
      <c r="B88" s="62" t="s">
        <v>182</v>
      </c>
      <c r="C88" s="62" t="s">
        <v>179</v>
      </c>
      <c r="D88" s="62" t="s">
        <v>106</v>
      </c>
      <c r="E88" s="62" t="s">
        <v>106</v>
      </c>
      <c r="F88" s="62" t="s">
        <v>174</v>
      </c>
      <c r="G88" s="62"/>
      <c r="H88" s="64" t="s">
        <v>145</v>
      </c>
      <c r="I88" s="64" t="s">
        <v>44</v>
      </c>
      <c r="J88" s="65"/>
      <c r="K88" s="66" t="s">
        <v>180</v>
      </c>
      <c r="L88" s="65"/>
      <c r="M88" s="67">
        <v>0.55</v>
      </c>
      <c r="N88" s="62" t="s">
        <v>47</v>
      </c>
      <c r="O88" s="62" t="s">
        <v>176</v>
      </c>
    </row>
    <row r="89" spans="1:15" ht="137.25" customHeight="1">
      <c r="A89" s="62">
        <v>2015</v>
      </c>
      <c r="B89" s="62" t="s">
        <v>182</v>
      </c>
      <c r="C89" s="62" t="s">
        <v>179</v>
      </c>
      <c r="D89" s="62" t="s">
        <v>107</v>
      </c>
      <c r="E89" s="62" t="s">
        <v>107</v>
      </c>
      <c r="F89" s="62" t="s">
        <v>181</v>
      </c>
      <c r="G89" s="62"/>
      <c r="H89" s="64" t="s">
        <v>145</v>
      </c>
      <c r="I89" s="64" t="s">
        <v>44</v>
      </c>
      <c r="J89" s="65"/>
      <c r="K89" s="66">
        <v>200</v>
      </c>
      <c r="L89" s="65"/>
      <c r="M89" s="67">
        <v>0.65</v>
      </c>
      <c r="N89" s="62" t="s">
        <v>47</v>
      </c>
      <c r="O89" s="62" t="s">
        <v>176</v>
      </c>
    </row>
    <row r="90" spans="1:15" ht="127.5" customHeight="1">
      <c r="A90" s="62">
        <v>2015</v>
      </c>
      <c r="B90" s="62" t="s">
        <v>185</v>
      </c>
      <c r="C90" s="62" t="s">
        <v>143</v>
      </c>
      <c r="D90" s="62" t="s">
        <v>53</v>
      </c>
      <c r="E90" s="62" t="s">
        <v>53</v>
      </c>
      <c r="F90" s="62" t="s">
        <v>144</v>
      </c>
      <c r="G90" s="63"/>
      <c r="H90" s="64" t="s">
        <v>145</v>
      </c>
      <c r="I90" s="64" t="s">
        <v>44</v>
      </c>
      <c r="J90" s="65"/>
      <c r="K90" s="66">
        <v>42</v>
      </c>
      <c r="L90" s="65"/>
      <c r="M90" s="69">
        <v>0.714</v>
      </c>
      <c r="N90" s="62" t="s">
        <v>47</v>
      </c>
      <c r="O90" s="62" t="s">
        <v>146</v>
      </c>
    </row>
    <row r="91" spans="1:15" ht="128.25" customHeight="1">
      <c r="A91" s="62">
        <v>2015</v>
      </c>
      <c r="B91" s="62" t="s">
        <v>185</v>
      </c>
      <c r="C91" s="62" t="s">
        <v>143</v>
      </c>
      <c r="D91" s="62" t="s">
        <v>61</v>
      </c>
      <c r="E91" s="62" t="s">
        <v>61</v>
      </c>
      <c r="F91" s="62" t="s">
        <v>147</v>
      </c>
      <c r="G91" s="63"/>
      <c r="H91" s="64" t="s">
        <v>145</v>
      </c>
      <c r="I91" s="64" t="s">
        <v>44</v>
      </c>
      <c r="J91" s="65"/>
      <c r="K91" s="66">
        <v>2000000</v>
      </c>
      <c r="L91" s="65"/>
      <c r="M91" s="67">
        <v>0.933</v>
      </c>
      <c r="N91" s="62" t="s">
        <v>47</v>
      </c>
      <c r="O91" s="62" t="s">
        <v>146</v>
      </c>
    </row>
    <row r="92" spans="1:15" ht="139.5" customHeight="1">
      <c r="A92" s="62">
        <v>2015</v>
      </c>
      <c r="B92" s="62" t="s">
        <v>185</v>
      </c>
      <c r="C92" s="62" t="s">
        <v>143</v>
      </c>
      <c r="D92" s="62" t="s">
        <v>148</v>
      </c>
      <c r="E92" s="62" t="s">
        <v>148</v>
      </c>
      <c r="F92" s="62" t="s">
        <v>149</v>
      </c>
      <c r="G92" s="63"/>
      <c r="H92" s="64" t="s">
        <v>145</v>
      </c>
      <c r="I92" s="64" t="s">
        <v>44</v>
      </c>
      <c r="J92" s="65"/>
      <c r="K92" s="66">
        <v>100</v>
      </c>
      <c r="L92" s="65"/>
      <c r="M92" s="67">
        <v>0</v>
      </c>
      <c r="N92" s="62" t="s">
        <v>47</v>
      </c>
      <c r="O92" s="62" t="s">
        <v>146</v>
      </c>
    </row>
    <row r="93" spans="1:15" ht="141.75" customHeight="1">
      <c r="A93" s="62">
        <v>2015</v>
      </c>
      <c r="B93" s="62" t="s">
        <v>185</v>
      </c>
      <c r="C93" s="62" t="s">
        <v>150</v>
      </c>
      <c r="D93" s="62" t="s">
        <v>151</v>
      </c>
      <c r="E93" s="62" t="s">
        <v>151</v>
      </c>
      <c r="F93" s="62" t="s">
        <v>183</v>
      </c>
      <c r="G93" s="62"/>
      <c r="H93" s="64" t="s">
        <v>152</v>
      </c>
      <c r="I93" s="64" t="s">
        <v>44</v>
      </c>
      <c r="J93" s="65"/>
      <c r="K93" s="66">
        <v>7</v>
      </c>
      <c r="L93" s="65"/>
      <c r="M93" s="69">
        <v>0</v>
      </c>
      <c r="N93" s="62" t="s">
        <v>47</v>
      </c>
      <c r="O93" s="62" t="s">
        <v>154</v>
      </c>
    </row>
    <row r="94" spans="1:15" ht="155.25" customHeight="1">
      <c r="A94" s="62">
        <v>2015</v>
      </c>
      <c r="B94" s="62" t="s">
        <v>185</v>
      </c>
      <c r="C94" s="62" t="s">
        <v>155</v>
      </c>
      <c r="D94" s="62" t="s">
        <v>156</v>
      </c>
      <c r="E94" s="62" t="s">
        <v>156</v>
      </c>
      <c r="F94" s="62" t="s">
        <v>184</v>
      </c>
      <c r="G94" s="62"/>
      <c r="H94" s="64" t="s">
        <v>121</v>
      </c>
      <c r="I94" s="64" t="s">
        <v>44</v>
      </c>
      <c r="J94" s="65"/>
      <c r="K94" s="66">
        <v>45</v>
      </c>
      <c r="L94" s="65"/>
      <c r="M94" s="69">
        <v>0.3697</v>
      </c>
      <c r="N94" s="62" t="s">
        <v>47</v>
      </c>
      <c r="O94" s="62" t="s">
        <v>154</v>
      </c>
    </row>
    <row r="95" spans="1:15" ht="168.75" customHeight="1">
      <c r="A95" s="62">
        <v>2015</v>
      </c>
      <c r="B95" s="62" t="s">
        <v>185</v>
      </c>
      <c r="C95" s="62" t="s">
        <v>155</v>
      </c>
      <c r="D95" s="62" t="s">
        <v>156</v>
      </c>
      <c r="E95" s="62" t="s">
        <v>156</v>
      </c>
      <c r="F95" s="62" t="s">
        <v>184</v>
      </c>
      <c r="G95" s="62"/>
      <c r="H95" s="64" t="s">
        <v>121</v>
      </c>
      <c r="I95" s="64" t="s">
        <v>44</v>
      </c>
      <c r="J95" s="65"/>
      <c r="K95" s="66">
        <v>45</v>
      </c>
      <c r="L95" s="65"/>
      <c r="M95" s="69">
        <v>0.3697</v>
      </c>
      <c r="N95" s="62" t="s">
        <v>47</v>
      </c>
      <c r="O95" s="62" t="s">
        <v>154</v>
      </c>
    </row>
    <row r="96" spans="1:15" ht="192" customHeight="1">
      <c r="A96" s="62">
        <v>2015</v>
      </c>
      <c r="B96" s="62" t="s">
        <v>185</v>
      </c>
      <c r="C96" s="62" t="s">
        <v>159</v>
      </c>
      <c r="D96" s="62" t="s">
        <v>156</v>
      </c>
      <c r="E96" s="62" t="s">
        <v>156</v>
      </c>
      <c r="F96" s="62" t="s">
        <v>160</v>
      </c>
      <c r="G96" s="62"/>
      <c r="H96" s="64" t="s">
        <v>161</v>
      </c>
      <c r="I96" s="64" t="s">
        <v>44</v>
      </c>
      <c r="J96" s="65"/>
      <c r="K96" s="66">
        <v>600</v>
      </c>
      <c r="L96" s="65"/>
      <c r="M96" s="69">
        <v>0.397</v>
      </c>
      <c r="N96" s="62" t="s">
        <v>47</v>
      </c>
      <c r="O96" s="62" t="s">
        <v>162</v>
      </c>
    </row>
    <row r="97" spans="1:15" ht="211.5" customHeight="1">
      <c r="A97" s="62">
        <v>2015</v>
      </c>
      <c r="B97" s="62" t="s">
        <v>185</v>
      </c>
      <c r="C97" s="62" t="s">
        <v>159</v>
      </c>
      <c r="D97" s="68" t="s">
        <v>163</v>
      </c>
      <c r="E97" s="68" t="s">
        <v>163</v>
      </c>
      <c r="F97" s="68" t="s">
        <v>164</v>
      </c>
      <c r="G97" s="62"/>
      <c r="H97" s="64" t="s">
        <v>161</v>
      </c>
      <c r="I97" s="64" t="s">
        <v>44</v>
      </c>
      <c r="J97" s="65"/>
      <c r="K97" s="66">
        <v>600</v>
      </c>
      <c r="L97" s="65"/>
      <c r="M97" s="69">
        <v>1</v>
      </c>
      <c r="N97" s="62" t="s">
        <v>47</v>
      </c>
      <c r="O97" s="62" t="s">
        <v>162</v>
      </c>
    </row>
    <row r="98" spans="1:15" ht="211.5" customHeight="1">
      <c r="A98" s="62">
        <v>2015</v>
      </c>
      <c r="B98" s="62" t="s">
        <v>185</v>
      </c>
      <c r="C98" s="62" t="s">
        <v>165</v>
      </c>
      <c r="D98" s="62" t="s">
        <v>166</v>
      </c>
      <c r="E98" s="62" t="s">
        <v>166</v>
      </c>
      <c r="F98" s="62" t="s">
        <v>167</v>
      </c>
      <c r="G98" s="62"/>
      <c r="H98" s="64" t="s">
        <v>161</v>
      </c>
      <c r="I98" s="64" t="s">
        <v>44</v>
      </c>
      <c r="J98" s="65"/>
      <c r="K98" s="66">
        <v>5350</v>
      </c>
      <c r="L98" s="65"/>
      <c r="M98" s="69">
        <v>1</v>
      </c>
      <c r="N98" s="62" t="s">
        <v>47</v>
      </c>
      <c r="O98" s="62" t="s">
        <v>169</v>
      </c>
    </row>
    <row r="99" spans="1:15" ht="51">
      <c r="A99" s="62">
        <v>2015</v>
      </c>
      <c r="B99" s="62" t="s">
        <v>185</v>
      </c>
      <c r="C99" s="62" t="s">
        <v>165</v>
      </c>
      <c r="D99" s="62" t="s">
        <v>166</v>
      </c>
      <c r="E99" s="62" t="s">
        <v>166</v>
      </c>
      <c r="F99" s="62" t="s">
        <v>170</v>
      </c>
      <c r="G99" s="62"/>
      <c r="H99" s="64" t="s">
        <v>161</v>
      </c>
      <c r="I99" s="64" t="s">
        <v>44</v>
      </c>
      <c r="J99" s="70"/>
      <c r="K99" s="66"/>
      <c r="L99" s="65"/>
      <c r="M99" s="67">
        <v>1</v>
      </c>
      <c r="N99" s="62" t="s">
        <v>47</v>
      </c>
      <c r="O99" s="62" t="s">
        <v>169</v>
      </c>
    </row>
    <row r="100" spans="1:15" ht="51">
      <c r="A100" s="62">
        <v>2015</v>
      </c>
      <c r="B100" s="62" t="s">
        <v>185</v>
      </c>
      <c r="C100" s="62" t="s">
        <v>165</v>
      </c>
      <c r="D100" s="62" t="s">
        <v>171</v>
      </c>
      <c r="E100" s="62" t="s">
        <v>171</v>
      </c>
      <c r="F100" s="62" t="s">
        <v>172</v>
      </c>
      <c r="G100" s="62"/>
      <c r="H100" s="64" t="s">
        <v>161</v>
      </c>
      <c r="I100" s="64" t="s">
        <v>44</v>
      </c>
      <c r="J100" s="65"/>
      <c r="K100" s="66"/>
      <c r="L100" s="65"/>
      <c r="M100" s="69">
        <v>0.625</v>
      </c>
      <c r="N100" s="62" t="s">
        <v>47</v>
      </c>
      <c r="O100" s="62" t="s">
        <v>169</v>
      </c>
    </row>
    <row r="101" spans="1:15" ht="51">
      <c r="A101" s="62">
        <v>2015</v>
      </c>
      <c r="B101" s="62" t="s">
        <v>185</v>
      </c>
      <c r="C101" s="62" t="s">
        <v>173</v>
      </c>
      <c r="D101" s="62" t="s">
        <v>106</v>
      </c>
      <c r="E101" s="62" t="s">
        <v>106</v>
      </c>
      <c r="F101" s="62" t="s">
        <v>174</v>
      </c>
      <c r="G101" s="62"/>
      <c r="H101" s="64" t="s">
        <v>121</v>
      </c>
      <c r="I101" s="64" t="s">
        <v>44</v>
      </c>
      <c r="J101" s="65"/>
      <c r="K101" s="66" t="s">
        <v>175</v>
      </c>
      <c r="L101" s="65"/>
      <c r="M101" s="69">
        <v>0.625</v>
      </c>
      <c r="N101" s="62" t="s">
        <v>47</v>
      </c>
      <c r="O101" s="62" t="s">
        <v>176</v>
      </c>
    </row>
    <row r="102" spans="1:15" ht="248.25" customHeight="1">
      <c r="A102" s="62">
        <v>2015</v>
      </c>
      <c r="B102" s="62" t="s">
        <v>185</v>
      </c>
      <c r="C102" s="62" t="s">
        <v>173</v>
      </c>
      <c r="D102" s="62" t="s">
        <v>106</v>
      </c>
      <c r="E102" s="62" t="s">
        <v>106</v>
      </c>
      <c r="F102" s="62" t="s">
        <v>177</v>
      </c>
      <c r="G102" s="62"/>
      <c r="H102" s="64" t="s">
        <v>121</v>
      </c>
      <c r="I102" s="64" t="s">
        <v>44</v>
      </c>
      <c r="J102" s="65"/>
      <c r="K102" s="66">
        <v>6551</v>
      </c>
      <c r="L102" s="65"/>
      <c r="M102" s="67">
        <v>1</v>
      </c>
      <c r="N102" s="62" t="s">
        <v>47</v>
      </c>
      <c r="O102" s="62" t="s">
        <v>176</v>
      </c>
    </row>
    <row r="103" spans="1:15" ht="240" customHeight="1">
      <c r="A103" s="62">
        <v>2015</v>
      </c>
      <c r="B103" s="62" t="s">
        <v>185</v>
      </c>
      <c r="C103" s="62" t="s">
        <v>173</v>
      </c>
      <c r="D103" s="62" t="s">
        <v>107</v>
      </c>
      <c r="E103" s="62" t="s">
        <v>107</v>
      </c>
      <c r="F103" s="62" t="s">
        <v>178</v>
      </c>
      <c r="G103" s="62"/>
      <c r="H103" s="64" t="s">
        <v>121</v>
      </c>
      <c r="I103" s="64" t="s">
        <v>44</v>
      </c>
      <c r="J103" s="65"/>
      <c r="K103" s="66">
        <v>1765000</v>
      </c>
      <c r="L103" s="65"/>
      <c r="M103" s="67">
        <v>0.55</v>
      </c>
      <c r="N103" s="62" t="s">
        <v>47</v>
      </c>
      <c r="O103" s="62" t="s">
        <v>176</v>
      </c>
    </row>
    <row r="104" spans="1:15" ht="38.25">
      <c r="A104" s="62">
        <v>2015</v>
      </c>
      <c r="B104" s="62" t="s">
        <v>185</v>
      </c>
      <c r="C104" s="62" t="s">
        <v>179</v>
      </c>
      <c r="D104" s="62" t="s">
        <v>106</v>
      </c>
      <c r="E104" s="62" t="s">
        <v>106</v>
      </c>
      <c r="F104" s="62" t="s">
        <v>174</v>
      </c>
      <c r="G104" s="62"/>
      <c r="H104" s="64" t="s">
        <v>145</v>
      </c>
      <c r="I104" s="64" t="s">
        <v>44</v>
      </c>
      <c r="J104" s="65"/>
      <c r="K104" s="66" t="s">
        <v>180</v>
      </c>
      <c r="L104" s="65"/>
      <c r="M104" s="67">
        <v>1</v>
      </c>
      <c r="N104" s="62" t="s">
        <v>47</v>
      </c>
      <c r="O104" s="62" t="s">
        <v>176</v>
      </c>
    </row>
    <row r="105" spans="1:15" ht="38.25">
      <c r="A105" s="62">
        <v>2015</v>
      </c>
      <c r="B105" s="62" t="s">
        <v>185</v>
      </c>
      <c r="C105" s="62" t="s">
        <v>179</v>
      </c>
      <c r="D105" s="62" t="s">
        <v>107</v>
      </c>
      <c r="E105" s="62" t="s">
        <v>107</v>
      </c>
      <c r="F105" s="62" t="s">
        <v>181</v>
      </c>
      <c r="G105" s="62"/>
      <c r="H105" s="64" t="s">
        <v>145</v>
      </c>
      <c r="I105" s="64" t="s">
        <v>44</v>
      </c>
      <c r="J105" s="65"/>
      <c r="K105" s="66">
        <v>200</v>
      </c>
      <c r="L105" s="65"/>
      <c r="M105" s="67">
        <v>1</v>
      </c>
      <c r="N105" s="62" t="s">
        <v>47</v>
      </c>
      <c r="O105" s="62" t="s">
        <v>176</v>
      </c>
    </row>
    <row r="106" spans="1:15" ht="175.5" customHeight="1">
      <c r="A106" s="62">
        <v>2015</v>
      </c>
      <c r="B106" s="62" t="s">
        <v>186</v>
      </c>
      <c r="C106" s="62" t="s">
        <v>143</v>
      </c>
      <c r="D106" s="62" t="s">
        <v>53</v>
      </c>
      <c r="E106" s="62" t="s">
        <v>53</v>
      </c>
      <c r="F106" s="62" t="s">
        <v>144</v>
      </c>
      <c r="G106" s="63"/>
      <c r="H106" s="64" t="s">
        <v>145</v>
      </c>
      <c r="I106" s="64" t="s">
        <v>44</v>
      </c>
      <c r="J106" s="65"/>
      <c r="K106" s="66">
        <v>42</v>
      </c>
      <c r="L106" s="65"/>
      <c r="M106" s="67">
        <v>1</v>
      </c>
      <c r="N106" s="62" t="s">
        <v>47</v>
      </c>
      <c r="O106" s="62" t="s">
        <v>146</v>
      </c>
    </row>
    <row r="107" spans="1:15" ht="165.75">
      <c r="A107" s="62">
        <v>2015</v>
      </c>
      <c r="B107" s="62" t="s">
        <v>186</v>
      </c>
      <c r="C107" s="62" t="s">
        <v>143</v>
      </c>
      <c r="D107" s="62" t="s">
        <v>61</v>
      </c>
      <c r="E107" s="62" t="s">
        <v>61</v>
      </c>
      <c r="F107" s="62" t="s">
        <v>147</v>
      </c>
      <c r="G107" s="63"/>
      <c r="H107" s="64" t="s">
        <v>145</v>
      </c>
      <c r="I107" s="64" t="s">
        <v>44</v>
      </c>
      <c r="J107" s="65"/>
      <c r="K107" s="66">
        <v>2000000</v>
      </c>
      <c r="L107" s="65"/>
      <c r="M107" s="69">
        <v>1</v>
      </c>
      <c r="N107" s="62" t="s">
        <v>47</v>
      </c>
      <c r="O107" s="62" t="s">
        <v>146</v>
      </c>
    </row>
    <row r="108" spans="1:15" ht="169.5" customHeight="1">
      <c r="A108" s="62">
        <v>2015</v>
      </c>
      <c r="B108" s="62" t="s">
        <v>186</v>
      </c>
      <c r="C108" s="62" t="s">
        <v>143</v>
      </c>
      <c r="D108" s="62" t="s">
        <v>148</v>
      </c>
      <c r="E108" s="62" t="s">
        <v>148</v>
      </c>
      <c r="F108" s="62" t="s">
        <v>149</v>
      </c>
      <c r="G108" s="63"/>
      <c r="H108" s="64" t="s">
        <v>145</v>
      </c>
      <c r="I108" s="64" t="s">
        <v>44</v>
      </c>
      <c r="J108" s="65"/>
      <c r="K108" s="66">
        <v>200</v>
      </c>
      <c r="L108" s="64"/>
      <c r="M108" s="67">
        <v>0.74</v>
      </c>
      <c r="N108" s="62" t="s">
        <v>47</v>
      </c>
      <c r="O108" s="62" t="s">
        <v>146</v>
      </c>
    </row>
    <row r="109" spans="1:15" ht="119.25" customHeight="1">
      <c r="A109" s="62">
        <v>2015</v>
      </c>
      <c r="B109" s="62" t="s">
        <v>186</v>
      </c>
      <c r="C109" s="62" t="s">
        <v>150</v>
      </c>
      <c r="D109" s="62" t="s">
        <v>151</v>
      </c>
      <c r="E109" s="62" t="s">
        <v>151</v>
      </c>
      <c r="F109" s="62" t="s">
        <v>183</v>
      </c>
      <c r="G109" s="62"/>
      <c r="H109" s="64" t="s">
        <v>152</v>
      </c>
      <c r="I109" s="64" t="s">
        <v>44</v>
      </c>
      <c r="J109" s="65"/>
      <c r="K109" s="66">
        <v>7</v>
      </c>
      <c r="L109" s="65"/>
      <c r="M109" s="69">
        <v>0.2876</v>
      </c>
      <c r="N109" s="62" t="s">
        <v>47</v>
      </c>
      <c r="O109" s="62" t="s">
        <v>154</v>
      </c>
    </row>
    <row r="110" spans="1:15" ht="192" customHeight="1">
      <c r="A110" s="62">
        <v>2015</v>
      </c>
      <c r="B110" s="62" t="s">
        <v>186</v>
      </c>
      <c r="C110" s="62" t="s">
        <v>155</v>
      </c>
      <c r="D110" s="62" t="s">
        <v>156</v>
      </c>
      <c r="E110" s="62" t="s">
        <v>156</v>
      </c>
      <c r="F110" s="62" t="s">
        <v>187</v>
      </c>
      <c r="G110" s="62"/>
      <c r="H110" s="64" t="s">
        <v>121</v>
      </c>
      <c r="I110" s="64" t="s">
        <v>44</v>
      </c>
      <c r="J110" s="65"/>
      <c r="K110" s="66">
        <v>45</v>
      </c>
      <c r="L110" s="64"/>
      <c r="M110" s="69">
        <v>1</v>
      </c>
      <c r="N110" s="62" t="s">
        <v>47</v>
      </c>
      <c r="O110" s="62" t="s">
        <v>154</v>
      </c>
    </row>
    <row r="111" spans="1:15" ht="192" customHeight="1">
      <c r="A111" s="62">
        <v>2015</v>
      </c>
      <c r="B111" s="62" t="s">
        <v>186</v>
      </c>
      <c r="C111" s="62" t="s">
        <v>155</v>
      </c>
      <c r="D111" s="62" t="s">
        <v>156</v>
      </c>
      <c r="E111" s="62" t="s">
        <v>156</v>
      </c>
      <c r="F111" s="62" t="s">
        <v>187</v>
      </c>
      <c r="G111" s="62"/>
      <c r="H111" s="64" t="s">
        <v>121</v>
      </c>
      <c r="I111" s="64" t="s">
        <v>44</v>
      </c>
      <c r="J111" s="65"/>
      <c r="K111" s="66">
        <v>45</v>
      </c>
      <c r="L111" s="64">
        <v>70</v>
      </c>
      <c r="M111" s="69">
        <v>1.55</v>
      </c>
      <c r="N111" s="62" t="s">
        <v>47</v>
      </c>
      <c r="O111" s="62" t="s">
        <v>154</v>
      </c>
    </row>
    <row r="112" spans="1:15" ht="212.25" customHeight="1">
      <c r="A112" s="62">
        <v>2015</v>
      </c>
      <c r="B112" s="62" t="s">
        <v>186</v>
      </c>
      <c r="C112" s="62" t="s">
        <v>159</v>
      </c>
      <c r="D112" s="62" t="s">
        <v>156</v>
      </c>
      <c r="E112" s="62" t="s">
        <v>156</v>
      </c>
      <c r="F112" s="62" t="s">
        <v>160</v>
      </c>
      <c r="G112" s="62"/>
      <c r="H112" s="64" t="s">
        <v>161</v>
      </c>
      <c r="I112" s="64" t="s">
        <v>44</v>
      </c>
      <c r="J112" s="65"/>
      <c r="K112" s="66">
        <v>600</v>
      </c>
      <c r="L112" s="65"/>
      <c r="M112" s="71">
        <v>1.013276</v>
      </c>
      <c r="N112" s="62" t="s">
        <v>47</v>
      </c>
      <c r="O112" s="62" t="s">
        <v>162</v>
      </c>
    </row>
    <row r="113" spans="1:15" ht="192" customHeight="1">
      <c r="A113" s="62">
        <v>2015</v>
      </c>
      <c r="B113" s="62" t="s">
        <v>186</v>
      </c>
      <c r="C113" s="62" t="s">
        <v>159</v>
      </c>
      <c r="D113" s="68" t="s">
        <v>163</v>
      </c>
      <c r="E113" s="68" t="s">
        <v>163</v>
      </c>
      <c r="F113" s="68" t="s">
        <v>164</v>
      </c>
      <c r="G113" s="62"/>
      <c r="H113" s="64" t="s">
        <v>161</v>
      </c>
      <c r="I113" s="64" t="s">
        <v>44</v>
      </c>
      <c r="J113" s="65"/>
      <c r="K113" s="66">
        <v>600</v>
      </c>
      <c r="L113" s="65"/>
      <c r="M113" s="69">
        <v>1</v>
      </c>
      <c r="N113" s="62" t="s">
        <v>47</v>
      </c>
      <c r="O113" s="62" t="s">
        <v>162</v>
      </c>
    </row>
    <row r="114" spans="1:15" ht="51">
      <c r="A114" s="62">
        <v>2015</v>
      </c>
      <c r="B114" s="62" t="s">
        <v>186</v>
      </c>
      <c r="C114" s="62" t="s">
        <v>165</v>
      </c>
      <c r="D114" s="62" t="s">
        <v>166</v>
      </c>
      <c r="E114" s="62" t="s">
        <v>166</v>
      </c>
      <c r="F114" s="62" t="s">
        <v>167</v>
      </c>
      <c r="G114" s="62"/>
      <c r="H114" s="64" t="s">
        <v>161</v>
      </c>
      <c r="I114" s="64" t="s">
        <v>44</v>
      </c>
      <c r="J114" s="65"/>
      <c r="K114" s="66">
        <v>5350</v>
      </c>
      <c r="L114" s="65"/>
      <c r="M114" s="69">
        <v>0.1568</v>
      </c>
      <c r="N114" s="62" t="s">
        <v>47</v>
      </c>
      <c r="O114" s="62" t="s">
        <v>169</v>
      </c>
    </row>
    <row r="115" spans="1:15" ht="104.25" customHeight="1">
      <c r="A115" s="62">
        <v>2015</v>
      </c>
      <c r="B115" s="62" t="s">
        <v>186</v>
      </c>
      <c r="C115" s="62" t="s">
        <v>165</v>
      </c>
      <c r="D115" s="62" t="s">
        <v>166</v>
      </c>
      <c r="E115" s="62" t="s">
        <v>166</v>
      </c>
      <c r="F115" s="62" t="s">
        <v>170</v>
      </c>
      <c r="G115" s="62"/>
      <c r="H115" s="64" t="s">
        <v>161</v>
      </c>
      <c r="I115" s="64" t="s">
        <v>44</v>
      </c>
      <c r="J115" s="65"/>
      <c r="K115" s="66"/>
      <c r="L115" s="65"/>
      <c r="M115" s="67">
        <v>1</v>
      </c>
      <c r="N115" s="62" t="s">
        <v>47</v>
      </c>
      <c r="O115" s="62" t="s">
        <v>169</v>
      </c>
    </row>
    <row r="116" spans="1:15" ht="110.25" customHeight="1">
      <c r="A116" s="62">
        <v>2015</v>
      </c>
      <c r="B116" s="62" t="s">
        <v>186</v>
      </c>
      <c r="C116" s="62" t="s">
        <v>165</v>
      </c>
      <c r="D116" s="62" t="s">
        <v>171</v>
      </c>
      <c r="E116" s="62" t="s">
        <v>171</v>
      </c>
      <c r="F116" s="62" t="s">
        <v>172</v>
      </c>
      <c r="G116" s="62"/>
      <c r="H116" s="64" t="s">
        <v>161</v>
      </c>
      <c r="I116" s="64" t="s">
        <v>44</v>
      </c>
      <c r="J116" s="65"/>
      <c r="K116" s="66"/>
      <c r="L116" s="65"/>
      <c r="M116" s="69">
        <v>0.5737</v>
      </c>
      <c r="N116" s="62" t="s">
        <v>47</v>
      </c>
      <c r="O116" s="62" t="s">
        <v>169</v>
      </c>
    </row>
    <row r="117" spans="1:15" ht="51">
      <c r="A117" s="62">
        <v>2015</v>
      </c>
      <c r="B117" s="62" t="s">
        <v>186</v>
      </c>
      <c r="C117" s="62" t="s">
        <v>173</v>
      </c>
      <c r="D117" s="62" t="s">
        <v>106</v>
      </c>
      <c r="E117" s="62" t="s">
        <v>106</v>
      </c>
      <c r="F117" s="62" t="s">
        <v>174</v>
      </c>
      <c r="G117" s="62"/>
      <c r="H117" s="64" t="s">
        <v>121</v>
      </c>
      <c r="I117" s="64" t="s">
        <v>44</v>
      </c>
      <c r="J117" s="65"/>
      <c r="K117" s="62">
        <v>6289</v>
      </c>
      <c r="L117" s="65"/>
      <c r="M117" s="69">
        <v>0.965</v>
      </c>
      <c r="N117" s="62" t="s">
        <v>47</v>
      </c>
      <c r="O117" s="62" t="s">
        <v>176</v>
      </c>
    </row>
    <row r="118" spans="1:15" ht="190.5" customHeight="1">
      <c r="A118" s="62">
        <v>2015</v>
      </c>
      <c r="B118" s="62" t="s">
        <v>186</v>
      </c>
      <c r="C118" s="62" t="s">
        <v>173</v>
      </c>
      <c r="D118" s="62" t="s">
        <v>106</v>
      </c>
      <c r="E118" s="62" t="s">
        <v>106</v>
      </c>
      <c r="F118" s="62" t="s">
        <v>177</v>
      </c>
      <c r="G118" s="62"/>
      <c r="H118" s="64" t="s">
        <v>121</v>
      </c>
      <c r="I118" s="64" t="s">
        <v>44</v>
      </c>
      <c r="J118" s="65"/>
      <c r="K118" s="66">
        <v>6551</v>
      </c>
      <c r="L118" s="65"/>
      <c r="M118" s="69">
        <v>0.1568</v>
      </c>
      <c r="N118" s="62" t="s">
        <v>47</v>
      </c>
      <c r="O118" s="62" t="s">
        <v>176</v>
      </c>
    </row>
    <row r="119" spans="1:15" ht="122.25" customHeight="1">
      <c r="A119" s="62">
        <v>2015</v>
      </c>
      <c r="B119" s="62" t="s">
        <v>186</v>
      </c>
      <c r="C119" s="62" t="s">
        <v>173</v>
      </c>
      <c r="D119" s="62" t="s">
        <v>107</v>
      </c>
      <c r="E119" s="62" t="s">
        <v>107</v>
      </c>
      <c r="F119" s="62" t="s">
        <v>178</v>
      </c>
      <c r="G119" s="62"/>
      <c r="H119" s="64" t="s">
        <v>121</v>
      </c>
      <c r="I119" s="64" t="s">
        <v>44</v>
      </c>
      <c r="J119" s="65"/>
      <c r="K119" s="66">
        <v>1765000</v>
      </c>
      <c r="L119" s="65"/>
      <c r="M119" s="67">
        <v>1</v>
      </c>
      <c r="N119" s="62" t="s">
        <v>47</v>
      </c>
      <c r="O119" s="62" t="s">
        <v>176</v>
      </c>
    </row>
    <row r="120" spans="1:15" ht="38.25">
      <c r="A120" s="62">
        <v>2015</v>
      </c>
      <c r="B120" s="62" t="s">
        <v>186</v>
      </c>
      <c r="C120" s="62" t="s">
        <v>179</v>
      </c>
      <c r="D120" s="62" t="s">
        <v>106</v>
      </c>
      <c r="E120" s="62" t="s">
        <v>106</v>
      </c>
      <c r="F120" s="62" t="s">
        <v>174</v>
      </c>
      <c r="G120" s="62"/>
      <c r="H120" s="64" t="s">
        <v>145</v>
      </c>
      <c r="I120" s="64" t="s">
        <v>44</v>
      </c>
      <c r="J120" s="65"/>
      <c r="K120" s="66" t="s">
        <v>180</v>
      </c>
      <c r="L120" s="65"/>
      <c r="M120" s="69">
        <v>0.5737</v>
      </c>
      <c r="N120" s="62" t="s">
        <v>47</v>
      </c>
      <c r="O120" s="62" t="s">
        <v>176</v>
      </c>
    </row>
    <row r="121" spans="1:15" ht="38.25">
      <c r="A121" s="62">
        <v>2015</v>
      </c>
      <c r="B121" s="62" t="s">
        <v>186</v>
      </c>
      <c r="C121" s="62" t="s">
        <v>179</v>
      </c>
      <c r="D121" s="62" t="s">
        <v>107</v>
      </c>
      <c r="E121" s="62" t="s">
        <v>107</v>
      </c>
      <c r="F121" s="62" t="s">
        <v>181</v>
      </c>
      <c r="G121" s="62"/>
      <c r="H121" s="64" t="s">
        <v>145</v>
      </c>
      <c r="I121" s="64" t="s">
        <v>44</v>
      </c>
      <c r="J121" s="65"/>
      <c r="K121" s="66">
        <v>200</v>
      </c>
      <c r="L121" s="65"/>
      <c r="M121" s="69">
        <v>0.965</v>
      </c>
      <c r="N121" s="62" t="s">
        <v>47</v>
      </c>
      <c r="O121" s="62" t="s">
        <v>176</v>
      </c>
    </row>
    <row r="122" spans="1:15" ht="15">
      <c r="A122" s="160" t="s">
        <v>448</v>
      </c>
      <c r="B122" s="158"/>
      <c r="C122" s="158"/>
      <c r="D122" s="158"/>
      <c r="E122" s="158"/>
      <c r="F122" s="158"/>
      <c r="G122" s="158"/>
      <c r="H122" s="158"/>
      <c r="I122" s="158"/>
      <c r="J122" s="158"/>
      <c r="K122" s="158"/>
      <c r="L122" s="158"/>
      <c r="M122" s="158"/>
      <c r="N122" s="158"/>
      <c r="O122" s="158"/>
    </row>
    <row r="123" spans="1:15" ht="48">
      <c r="A123" s="103">
        <v>2015</v>
      </c>
      <c r="B123" s="103" t="s">
        <v>250</v>
      </c>
      <c r="C123" s="104" t="s">
        <v>251</v>
      </c>
      <c r="D123" s="103" t="s">
        <v>252</v>
      </c>
      <c r="E123" s="103" t="s">
        <v>106</v>
      </c>
      <c r="F123" s="103" t="s">
        <v>253</v>
      </c>
      <c r="G123" s="103" t="s">
        <v>254</v>
      </c>
      <c r="H123" s="103" t="s">
        <v>255</v>
      </c>
      <c r="I123" s="103" t="s">
        <v>256</v>
      </c>
      <c r="J123" s="103" t="s">
        <v>395</v>
      </c>
      <c r="K123" s="103">
        <v>620</v>
      </c>
      <c r="L123" s="103">
        <v>0</v>
      </c>
      <c r="M123" s="105">
        <v>0.2564</v>
      </c>
      <c r="N123" s="103" t="s">
        <v>47</v>
      </c>
      <c r="O123" s="103" t="s">
        <v>258</v>
      </c>
    </row>
    <row r="124" spans="1:15" ht="48">
      <c r="A124" s="103">
        <v>2015</v>
      </c>
      <c r="B124" s="103" t="s">
        <v>259</v>
      </c>
      <c r="C124" s="104" t="s">
        <v>251</v>
      </c>
      <c r="D124" s="103" t="s">
        <v>252</v>
      </c>
      <c r="E124" s="103" t="s">
        <v>106</v>
      </c>
      <c r="F124" s="103" t="s">
        <v>253</v>
      </c>
      <c r="G124" s="103" t="s">
        <v>254</v>
      </c>
      <c r="H124" s="103" t="s">
        <v>255</v>
      </c>
      <c r="I124" s="103" t="s">
        <v>256</v>
      </c>
      <c r="J124" s="103" t="s">
        <v>395</v>
      </c>
      <c r="K124" s="103">
        <v>620</v>
      </c>
      <c r="L124" s="103">
        <v>0</v>
      </c>
      <c r="M124" s="105">
        <v>0.2854</v>
      </c>
      <c r="N124" s="103" t="s">
        <v>47</v>
      </c>
      <c r="O124" s="103" t="s">
        <v>258</v>
      </c>
    </row>
    <row r="125" spans="1:15" ht="48">
      <c r="A125" s="103">
        <v>2015</v>
      </c>
      <c r="B125" s="103" t="s">
        <v>260</v>
      </c>
      <c r="C125" s="104" t="s">
        <v>251</v>
      </c>
      <c r="D125" s="103" t="s">
        <v>252</v>
      </c>
      <c r="E125" s="103" t="s">
        <v>106</v>
      </c>
      <c r="F125" s="103" t="s">
        <v>253</v>
      </c>
      <c r="G125" s="103" t="s">
        <v>254</v>
      </c>
      <c r="H125" s="103" t="s">
        <v>255</v>
      </c>
      <c r="I125" s="103" t="s">
        <v>256</v>
      </c>
      <c r="J125" s="103" t="s">
        <v>395</v>
      </c>
      <c r="K125" s="103">
        <v>620</v>
      </c>
      <c r="L125" s="103">
        <v>0</v>
      </c>
      <c r="M125" s="105">
        <v>0.3048</v>
      </c>
      <c r="N125" s="103" t="s">
        <v>47</v>
      </c>
      <c r="O125" s="103" t="s">
        <v>258</v>
      </c>
    </row>
    <row r="126" spans="1:15" ht="48">
      <c r="A126" s="103">
        <v>2015</v>
      </c>
      <c r="B126" s="103" t="s">
        <v>393</v>
      </c>
      <c r="C126" s="104" t="s">
        <v>251</v>
      </c>
      <c r="D126" s="103" t="s">
        <v>252</v>
      </c>
      <c r="E126" s="103" t="s">
        <v>106</v>
      </c>
      <c r="F126" s="103" t="s">
        <v>253</v>
      </c>
      <c r="G126" s="103" t="s">
        <v>254</v>
      </c>
      <c r="H126" s="103" t="s">
        <v>255</v>
      </c>
      <c r="I126" s="103" t="s">
        <v>256</v>
      </c>
      <c r="J126" s="103" t="s">
        <v>395</v>
      </c>
      <c r="K126" s="103">
        <v>620</v>
      </c>
      <c r="L126" s="103">
        <v>0</v>
      </c>
      <c r="M126" s="105">
        <v>0.3209</v>
      </c>
      <c r="N126" s="103" t="s">
        <v>47</v>
      </c>
      <c r="O126" s="103" t="s">
        <v>258</v>
      </c>
    </row>
    <row r="127" spans="1:15" ht="60">
      <c r="A127" s="103">
        <v>2015</v>
      </c>
      <c r="B127" s="103" t="s">
        <v>250</v>
      </c>
      <c r="C127" s="104" t="s">
        <v>261</v>
      </c>
      <c r="D127" s="103" t="s">
        <v>262</v>
      </c>
      <c r="E127" s="103" t="s">
        <v>106</v>
      </c>
      <c r="F127" s="103" t="s">
        <v>263</v>
      </c>
      <c r="G127" s="103" t="s">
        <v>254</v>
      </c>
      <c r="H127" s="103" t="s">
        <v>264</v>
      </c>
      <c r="I127" s="103" t="s">
        <v>256</v>
      </c>
      <c r="J127" s="103" t="s">
        <v>395</v>
      </c>
      <c r="K127" s="103">
        <v>68</v>
      </c>
      <c r="L127" s="103">
        <v>0</v>
      </c>
      <c r="M127" s="105">
        <v>0.25</v>
      </c>
      <c r="N127" s="103" t="s">
        <v>47</v>
      </c>
      <c r="O127" s="103" t="s">
        <v>258</v>
      </c>
    </row>
    <row r="128" spans="1:15" ht="60">
      <c r="A128" s="103">
        <v>2015</v>
      </c>
      <c r="B128" s="103" t="s">
        <v>259</v>
      </c>
      <c r="C128" s="104" t="s">
        <v>261</v>
      </c>
      <c r="D128" s="103" t="s">
        <v>262</v>
      </c>
      <c r="E128" s="103" t="s">
        <v>106</v>
      </c>
      <c r="F128" s="103" t="s">
        <v>263</v>
      </c>
      <c r="G128" s="103" t="s">
        <v>254</v>
      </c>
      <c r="H128" s="103" t="s">
        <v>264</v>
      </c>
      <c r="I128" s="103" t="s">
        <v>256</v>
      </c>
      <c r="J128" s="103" t="s">
        <v>395</v>
      </c>
      <c r="K128" s="103">
        <v>68</v>
      </c>
      <c r="L128" s="103">
        <v>0</v>
      </c>
      <c r="M128" s="105">
        <v>0.279</v>
      </c>
      <c r="N128" s="103" t="s">
        <v>47</v>
      </c>
      <c r="O128" s="103" t="s">
        <v>258</v>
      </c>
    </row>
    <row r="129" spans="1:15" ht="60">
      <c r="A129" s="103">
        <v>2015</v>
      </c>
      <c r="B129" s="103" t="s">
        <v>260</v>
      </c>
      <c r="C129" s="104" t="s">
        <v>261</v>
      </c>
      <c r="D129" s="103" t="s">
        <v>262</v>
      </c>
      <c r="E129" s="103" t="s">
        <v>106</v>
      </c>
      <c r="F129" s="103" t="s">
        <v>263</v>
      </c>
      <c r="G129" s="103" t="s">
        <v>254</v>
      </c>
      <c r="H129" s="103" t="s">
        <v>264</v>
      </c>
      <c r="I129" s="103" t="s">
        <v>256</v>
      </c>
      <c r="J129" s="103" t="s">
        <v>395</v>
      </c>
      <c r="K129" s="103">
        <v>68</v>
      </c>
      <c r="L129" s="103">
        <v>0</v>
      </c>
      <c r="M129" s="105">
        <v>0.3088</v>
      </c>
      <c r="N129" s="103" t="s">
        <v>47</v>
      </c>
      <c r="O129" s="103" t="s">
        <v>258</v>
      </c>
    </row>
    <row r="130" spans="1:15" ht="60">
      <c r="A130" s="103">
        <v>2015</v>
      </c>
      <c r="B130" s="103" t="s">
        <v>393</v>
      </c>
      <c r="C130" s="104" t="s">
        <v>261</v>
      </c>
      <c r="D130" s="103" t="s">
        <v>262</v>
      </c>
      <c r="E130" s="103" t="s">
        <v>106</v>
      </c>
      <c r="F130" s="103" t="s">
        <v>263</v>
      </c>
      <c r="G130" s="103" t="s">
        <v>254</v>
      </c>
      <c r="H130" s="103" t="s">
        <v>264</v>
      </c>
      <c r="I130" s="103" t="s">
        <v>256</v>
      </c>
      <c r="J130" s="103" t="s">
        <v>395</v>
      </c>
      <c r="K130" s="103">
        <v>68</v>
      </c>
      <c r="L130" s="103">
        <v>0</v>
      </c>
      <c r="M130" s="105">
        <v>0.3382</v>
      </c>
      <c r="N130" s="103" t="s">
        <v>47</v>
      </c>
      <c r="O130" s="103" t="s">
        <v>258</v>
      </c>
    </row>
    <row r="131" spans="1:15" ht="60">
      <c r="A131" s="103">
        <v>2015</v>
      </c>
      <c r="B131" s="106" t="s">
        <v>250</v>
      </c>
      <c r="C131" s="133" t="s">
        <v>265</v>
      </c>
      <c r="D131" s="108" t="s">
        <v>266</v>
      </c>
      <c r="E131" s="106" t="s">
        <v>106</v>
      </c>
      <c r="F131" s="108" t="s">
        <v>267</v>
      </c>
      <c r="G131" s="106" t="s">
        <v>268</v>
      </c>
      <c r="H131" s="109" t="s">
        <v>269</v>
      </c>
      <c r="I131" s="108" t="s">
        <v>256</v>
      </c>
      <c r="J131" s="103" t="s">
        <v>395</v>
      </c>
      <c r="K131" s="108">
        <v>310</v>
      </c>
      <c r="L131" s="108">
        <v>0</v>
      </c>
      <c r="M131" s="134">
        <v>0.3064</v>
      </c>
      <c r="N131" s="108" t="s">
        <v>270</v>
      </c>
      <c r="O131" s="108" t="s">
        <v>271</v>
      </c>
    </row>
    <row r="132" spans="1:15" ht="60">
      <c r="A132" s="103">
        <v>2015</v>
      </c>
      <c r="B132" s="106" t="s">
        <v>259</v>
      </c>
      <c r="C132" s="133" t="s">
        <v>265</v>
      </c>
      <c r="D132" s="108" t="s">
        <v>266</v>
      </c>
      <c r="E132" s="106" t="s">
        <v>106</v>
      </c>
      <c r="F132" s="108" t="s">
        <v>267</v>
      </c>
      <c r="G132" s="106" t="s">
        <v>268</v>
      </c>
      <c r="H132" s="109" t="s">
        <v>269</v>
      </c>
      <c r="I132" s="108" t="s">
        <v>256</v>
      </c>
      <c r="J132" s="103" t="s">
        <v>395</v>
      </c>
      <c r="K132" s="108">
        <v>310</v>
      </c>
      <c r="L132" s="108">
        <v>0</v>
      </c>
      <c r="M132" s="134">
        <v>0.2419</v>
      </c>
      <c r="N132" s="108" t="s">
        <v>272</v>
      </c>
      <c r="O132" s="108" t="s">
        <v>271</v>
      </c>
    </row>
    <row r="133" spans="1:15" ht="60">
      <c r="A133" s="103">
        <v>2015</v>
      </c>
      <c r="B133" s="106" t="s">
        <v>273</v>
      </c>
      <c r="C133" s="133" t="s">
        <v>265</v>
      </c>
      <c r="D133" s="108" t="s">
        <v>266</v>
      </c>
      <c r="E133" s="106" t="s">
        <v>106</v>
      </c>
      <c r="F133" s="108" t="s">
        <v>267</v>
      </c>
      <c r="G133" s="106" t="s">
        <v>268</v>
      </c>
      <c r="H133" s="109" t="s">
        <v>269</v>
      </c>
      <c r="I133" s="108" t="s">
        <v>256</v>
      </c>
      <c r="J133" s="103" t="s">
        <v>395</v>
      </c>
      <c r="K133" s="108">
        <v>310</v>
      </c>
      <c r="L133" s="108">
        <v>0</v>
      </c>
      <c r="M133" s="134">
        <v>0.2774</v>
      </c>
      <c r="N133" s="108" t="s">
        <v>272</v>
      </c>
      <c r="O133" s="108" t="s">
        <v>271</v>
      </c>
    </row>
    <row r="134" spans="1:15" ht="60">
      <c r="A134" s="103">
        <v>2015</v>
      </c>
      <c r="B134" s="106" t="s">
        <v>393</v>
      </c>
      <c r="C134" s="133" t="s">
        <v>265</v>
      </c>
      <c r="D134" s="108" t="s">
        <v>266</v>
      </c>
      <c r="E134" s="106" t="s">
        <v>106</v>
      </c>
      <c r="F134" s="108" t="s">
        <v>267</v>
      </c>
      <c r="G134" s="106" t="s">
        <v>268</v>
      </c>
      <c r="H134" s="109" t="s">
        <v>269</v>
      </c>
      <c r="I134" s="108" t="s">
        <v>256</v>
      </c>
      <c r="J134" s="103" t="s">
        <v>395</v>
      </c>
      <c r="K134" s="108">
        <v>310</v>
      </c>
      <c r="L134" s="108">
        <v>0</v>
      </c>
      <c r="M134" s="134">
        <v>0.2064</v>
      </c>
      <c r="N134" s="108" t="s">
        <v>272</v>
      </c>
      <c r="O134" s="108" t="s">
        <v>271</v>
      </c>
    </row>
    <row r="135" spans="1:15" ht="72">
      <c r="A135" s="103">
        <v>2015</v>
      </c>
      <c r="B135" s="135" t="s">
        <v>250</v>
      </c>
      <c r="C135" s="136" t="s">
        <v>274</v>
      </c>
      <c r="D135" s="108" t="s">
        <v>269</v>
      </c>
      <c r="E135" s="106" t="s">
        <v>106</v>
      </c>
      <c r="F135" s="106" t="s">
        <v>275</v>
      </c>
      <c r="G135" s="106" t="s">
        <v>276</v>
      </c>
      <c r="H135" s="106" t="s">
        <v>269</v>
      </c>
      <c r="I135" s="106" t="s">
        <v>256</v>
      </c>
      <c r="J135" s="103" t="s">
        <v>395</v>
      </c>
      <c r="K135" s="108">
        <v>310</v>
      </c>
      <c r="L135" s="106">
        <v>0</v>
      </c>
      <c r="M135" s="134">
        <v>0.3064</v>
      </c>
      <c r="N135" s="106" t="s">
        <v>270</v>
      </c>
      <c r="O135" s="108" t="s">
        <v>271</v>
      </c>
    </row>
    <row r="136" spans="1:15" ht="72">
      <c r="A136" s="103">
        <v>2015</v>
      </c>
      <c r="B136" s="135" t="s">
        <v>259</v>
      </c>
      <c r="C136" s="136" t="s">
        <v>274</v>
      </c>
      <c r="D136" s="108" t="s">
        <v>269</v>
      </c>
      <c r="E136" s="106" t="s">
        <v>106</v>
      </c>
      <c r="F136" s="106" t="s">
        <v>275</v>
      </c>
      <c r="G136" s="106" t="s">
        <v>276</v>
      </c>
      <c r="H136" s="106" t="s">
        <v>269</v>
      </c>
      <c r="I136" s="106" t="s">
        <v>256</v>
      </c>
      <c r="J136" s="103" t="s">
        <v>395</v>
      </c>
      <c r="K136" s="108">
        <v>310</v>
      </c>
      <c r="L136" s="106">
        <v>0</v>
      </c>
      <c r="M136" s="134">
        <v>0.2419</v>
      </c>
      <c r="N136" s="106" t="s">
        <v>270</v>
      </c>
      <c r="O136" s="108" t="s">
        <v>271</v>
      </c>
    </row>
    <row r="137" spans="1:15" ht="72">
      <c r="A137" s="103">
        <v>2015</v>
      </c>
      <c r="B137" s="135" t="s">
        <v>260</v>
      </c>
      <c r="C137" s="136" t="s">
        <v>274</v>
      </c>
      <c r="D137" s="108" t="s">
        <v>269</v>
      </c>
      <c r="E137" s="106" t="s">
        <v>106</v>
      </c>
      <c r="F137" s="106" t="s">
        <v>275</v>
      </c>
      <c r="G137" s="106" t="s">
        <v>276</v>
      </c>
      <c r="H137" s="106" t="s">
        <v>269</v>
      </c>
      <c r="I137" s="106" t="s">
        <v>256</v>
      </c>
      <c r="J137" s="103" t="s">
        <v>395</v>
      </c>
      <c r="K137" s="108">
        <v>310</v>
      </c>
      <c r="L137" s="106">
        <v>0</v>
      </c>
      <c r="M137" s="134">
        <v>0.2774</v>
      </c>
      <c r="N137" s="106" t="s">
        <v>270</v>
      </c>
      <c r="O137" s="108" t="s">
        <v>271</v>
      </c>
    </row>
    <row r="138" spans="1:15" ht="72">
      <c r="A138" s="103">
        <v>2015</v>
      </c>
      <c r="B138" s="135" t="s">
        <v>393</v>
      </c>
      <c r="C138" s="136" t="s">
        <v>274</v>
      </c>
      <c r="D138" s="108" t="s">
        <v>269</v>
      </c>
      <c r="E138" s="106" t="s">
        <v>106</v>
      </c>
      <c r="F138" s="106" t="s">
        <v>275</v>
      </c>
      <c r="G138" s="106" t="s">
        <v>276</v>
      </c>
      <c r="H138" s="106" t="s">
        <v>269</v>
      </c>
      <c r="I138" s="106" t="s">
        <v>256</v>
      </c>
      <c r="J138" s="103" t="s">
        <v>395</v>
      </c>
      <c r="K138" s="108">
        <v>310</v>
      </c>
      <c r="L138" s="106">
        <v>0</v>
      </c>
      <c r="M138" s="134">
        <v>0.2064</v>
      </c>
      <c r="N138" s="106" t="s">
        <v>270</v>
      </c>
      <c r="O138" s="108" t="s">
        <v>271</v>
      </c>
    </row>
    <row r="139" spans="1:15" ht="36">
      <c r="A139" s="103">
        <v>2015</v>
      </c>
      <c r="B139" s="135" t="s">
        <v>250</v>
      </c>
      <c r="C139" s="133" t="s">
        <v>277</v>
      </c>
      <c r="D139" s="108" t="s">
        <v>269</v>
      </c>
      <c r="E139" s="106" t="s">
        <v>106</v>
      </c>
      <c r="F139" s="106" t="s">
        <v>278</v>
      </c>
      <c r="G139" s="106" t="s">
        <v>279</v>
      </c>
      <c r="H139" s="106" t="s">
        <v>266</v>
      </c>
      <c r="I139" s="106" t="s">
        <v>256</v>
      </c>
      <c r="J139" s="103" t="s">
        <v>395</v>
      </c>
      <c r="K139" s="106">
        <v>220</v>
      </c>
      <c r="L139" s="106">
        <v>0</v>
      </c>
      <c r="M139" s="134">
        <v>0.309</v>
      </c>
      <c r="N139" s="106" t="s">
        <v>280</v>
      </c>
      <c r="O139" s="108" t="s">
        <v>271</v>
      </c>
    </row>
    <row r="140" spans="1:15" ht="36">
      <c r="A140" s="103">
        <v>2015</v>
      </c>
      <c r="B140" s="135" t="s">
        <v>259</v>
      </c>
      <c r="C140" s="133" t="s">
        <v>277</v>
      </c>
      <c r="D140" s="108" t="s">
        <v>269</v>
      </c>
      <c r="E140" s="106" t="s">
        <v>106</v>
      </c>
      <c r="F140" s="106" t="s">
        <v>278</v>
      </c>
      <c r="G140" s="106" t="s">
        <v>279</v>
      </c>
      <c r="H140" s="106" t="s">
        <v>266</v>
      </c>
      <c r="I140" s="106" t="s">
        <v>256</v>
      </c>
      <c r="J140" s="103" t="s">
        <v>395</v>
      </c>
      <c r="K140" s="106">
        <v>220</v>
      </c>
      <c r="L140" s="106">
        <v>0</v>
      </c>
      <c r="M140" s="134">
        <v>0.1863</v>
      </c>
      <c r="N140" s="106" t="s">
        <v>280</v>
      </c>
      <c r="O140" s="108" t="s">
        <v>271</v>
      </c>
    </row>
    <row r="141" spans="1:15" ht="36">
      <c r="A141" s="103">
        <v>2015</v>
      </c>
      <c r="B141" s="135" t="s">
        <v>260</v>
      </c>
      <c r="C141" s="133" t="s">
        <v>277</v>
      </c>
      <c r="D141" s="108" t="s">
        <v>269</v>
      </c>
      <c r="E141" s="106" t="s">
        <v>106</v>
      </c>
      <c r="F141" s="106" t="s">
        <v>278</v>
      </c>
      <c r="G141" s="106" t="s">
        <v>279</v>
      </c>
      <c r="H141" s="106" t="s">
        <v>266</v>
      </c>
      <c r="I141" s="106" t="s">
        <v>256</v>
      </c>
      <c r="J141" s="103" t="s">
        <v>395</v>
      </c>
      <c r="K141" s="106">
        <v>220</v>
      </c>
      <c r="L141" s="106">
        <v>0</v>
      </c>
      <c r="M141" s="134">
        <v>0.3181</v>
      </c>
      <c r="N141" s="106" t="s">
        <v>280</v>
      </c>
      <c r="O141" s="108" t="s">
        <v>271</v>
      </c>
    </row>
    <row r="142" spans="1:15" ht="36">
      <c r="A142" s="103">
        <v>2015</v>
      </c>
      <c r="B142" s="135" t="s">
        <v>393</v>
      </c>
      <c r="C142" s="133" t="s">
        <v>277</v>
      </c>
      <c r="D142" s="108" t="s">
        <v>269</v>
      </c>
      <c r="E142" s="106" t="s">
        <v>106</v>
      </c>
      <c r="F142" s="106" t="s">
        <v>278</v>
      </c>
      <c r="G142" s="106" t="s">
        <v>279</v>
      </c>
      <c r="H142" s="106" t="s">
        <v>266</v>
      </c>
      <c r="I142" s="106" t="s">
        <v>256</v>
      </c>
      <c r="J142" s="103" t="s">
        <v>395</v>
      </c>
      <c r="K142" s="106">
        <v>220</v>
      </c>
      <c r="L142" s="106">
        <v>0</v>
      </c>
      <c r="M142" s="134">
        <v>0.0909</v>
      </c>
      <c r="N142" s="106" t="s">
        <v>280</v>
      </c>
      <c r="O142" s="108" t="s">
        <v>271</v>
      </c>
    </row>
    <row r="143" spans="1:15" ht="36">
      <c r="A143" s="103">
        <v>2015</v>
      </c>
      <c r="B143" s="135" t="s">
        <v>250</v>
      </c>
      <c r="C143" s="133" t="s">
        <v>281</v>
      </c>
      <c r="D143" s="108" t="s">
        <v>266</v>
      </c>
      <c r="E143" s="106" t="s">
        <v>106</v>
      </c>
      <c r="F143" s="106" t="s">
        <v>282</v>
      </c>
      <c r="G143" s="106" t="s">
        <v>283</v>
      </c>
      <c r="H143" s="106" t="s">
        <v>284</v>
      </c>
      <c r="I143" s="106" t="s">
        <v>256</v>
      </c>
      <c r="J143" s="103" t="s">
        <v>395</v>
      </c>
      <c r="K143" s="106">
        <v>80</v>
      </c>
      <c r="L143" s="106">
        <v>0</v>
      </c>
      <c r="M143" s="134">
        <v>0.125</v>
      </c>
      <c r="N143" s="106" t="s">
        <v>280</v>
      </c>
      <c r="O143" s="108" t="s">
        <v>271</v>
      </c>
    </row>
    <row r="144" spans="1:15" ht="36">
      <c r="A144" s="103">
        <v>2015</v>
      </c>
      <c r="B144" s="135" t="s">
        <v>259</v>
      </c>
      <c r="C144" s="133" t="s">
        <v>281</v>
      </c>
      <c r="D144" s="108" t="s">
        <v>266</v>
      </c>
      <c r="E144" s="106" t="s">
        <v>106</v>
      </c>
      <c r="F144" s="106" t="s">
        <v>282</v>
      </c>
      <c r="G144" s="106" t="s">
        <v>283</v>
      </c>
      <c r="H144" s="106" t="s">
        <v>284</v>
      </c>
      <c r="I144" s="106" t="s">
        <v>256</v>
      </c>
      <c r="J144" s="103" t="s">
        <v>395</v>
      </c>
      <c r="K144" s="106">
        <v>80</v>
      </c>
      <c r="L144" s="106">
        <v>0</v>
      </c>
      <c r="M144" s="134">
        <v>0.05</v>
      </c>
      <c r="N144" s="106" t="s">
        <v>280</v>
      </c>
      <c r="O144" s="108" t="s">
        <v>271</v>
      </c>
    </row>
    <row r="145" spans="1:15" ht="36">
      <c r="A145" s="103">
        <v>2015</v>
      </c>
      <c r="B145" s="135" t="s">
        <v>260</v>
      </c>
      <c r="C145" s="133" t="s">
        <v>281</v>
      </c>
      <c r="D145" s="108" t="s">
        <v>266</v>
      </c>
      <c r="E145" s="106" t="s">
        <v>106</v>
      </c>
      <c r="F145" s="106" t="s">
        <v>282</v>
      </c>
      <c r="G145" s="106" t="s">
        <v>283</v>
      </c>
      <c r="H145" s="106" t="s">
        <v>284</v>
      </c>
      <c r="I145" s="106" t="s">
        <v>256</v>
      </c>
      <c r="J145" s="103" t="s">
        <v>395</v>
      </c>
      <c r="K145" s="106">
        <v>80</v>
      </c>
      <c r="L145" s="106">
        <v>0</v>
      </c>
      <c r="M145" s="134">
        <v>0.0375</v>
      </c>
      <c r="N145" s="106" t="s">
        <v>280</v>
      </c>
      <c r="O145" s="108" t="s">
        <v>271</v>
      </c>
    </row>
    <row r="146" spans="1:15" ht="36">
      <c r="A146" s="103">
        <v>2015</v>
      </c>
      <c r="B146" s="135" t="s">
        <v>393</v>
      </c>
      <c r="C146" s="133" t="s">
        <v>281</v>
      </c>
      <c r="D146" s="108" t="s">
        <v>266</v>
      </c>
      <c r="E146" s="106" t="s">
        <v>106</v>
      </c>
      <c r="F146" s="106" t="s">
        <v>282</v>
      </c>
      <c r="G146" s="106" t="s">
        <v>283</v>
      </c>
      <c r="H146" s="106" t="s">
        <v>284</v>
      </c>
      <c r="I146" s="106" t="s">
        <v>256</v>
      </c>
      <c r="J146" s="103" t="s">
        <v>395</v>
      </c>
      <c r="K146" s="106">
        <v>80</v>
      </c>
      <c r="L146" s="106">
        <v>0</v>
      </c>
      <c r="M146" s="134">
        <v>0</v>
      </c>
      <c r="N146" s="106" t="s">
        <v>280</v>
      </c>
      <c r="O146" s="108" t="s">
        <v>271</v>
      </c>
    </row>
    <row r="147" spans="1:15" ht="48">
      <c r="A147" s="103">
        <v>2015</v>
      </c>
      <c r="B147" s="135" t="s">
        <v>250</v>
      </c>
      <c r="C147" s="133" t="s">
        <v>285</v>
      </c>
      <c r="D147" s="108" t="s">
        <v>266</v>
      </c>
      <c r="E147" s="106" t="s">
        <v>106</v>
      </c>
      <c r="F147" s="106" t="s">
        <v>286</v>
      </c>
      <c r="G147" s="106" t="s">
        <v>287</v>
      </c>
      <c r="H147" s="106" t="s">
        <v>288</v>
      </c>
      <c r="I147" s="106" t="s">
        <v>256</v>
      </c>
      <c r="J147" s="103" t="s">
        <v>395</v>
      </c>
      <c r="K147" s="106">
        <v>9</v>
      </c>
      <c r="L147" s="106">
        <v>1</v>
      </c>
      <c r="M147" s="134">
        <v>1.11</v>
      </c>
      <c r="N147" s="106" t="s">
        <v>280</v>
      </c>
      <c r="O147" s="108" t="s">
        <v>271</v>
      </c>
    </row>
    <row r="148" spans="1:15" ht="48">
      <c r="A148" s="103">
        <v>2015</v>
      </c>
      <c r="B148" s="135" t="s">
        <v>259</v>
      </c>
      <c r="C148" s="133" t="s">
        <v>285</v>
      </c>
      <c r="D148" s="108" t="s">
        <v>266</v>
      </c>
      <c r="E148" s="106" t="s">
        <v>106</v>
      </c>
      <c r="F148" s="106" t="s">
        <v>286</v>
      </c>
      <c r="G148" s="106" t="s">
        <v>287</v>
      </c>
      <c r="H148" s="106" t="s">
        <v>288</v>
      </c>
      <c r="I148" s="106" t="s">
        <v>256</v>
      </c>
      <c r="J148" s="103" t="s">
        <v>395</v>
      </c>
      <c r="K148" s="106">
        <v>9</v>
      </c>
      <c r="L148" s="106">
        <v>3</v>
      </c>
      <c r="M148" s="134">
        <v>0.3333</v>
      </c>
      <c r="N148" s="106" t="s">
        <v>280</v>
      </c>
      <c r="O148" s="108" t="s">
        <v>271</v>
      </c>
    </row>
    <row r="149" spans="1:15" ht="48">
      <c r="A149" s="103">
        <v>2015</v>
      </c>
      <c r="B149" s="135" t="s">
        <v>260</v>
      </c>
      <c r="C149" s="133" t="s">
        <v>285</v>
      </c>
      <c r="D149" s="108" t="s">
        <v>266</v>
      </c>
      <c r="E149" s="106" t="s">
        <v>106</v>
      </c>
      <c r="F149" s="106" t="s">
        <v>286</v>
      </c>
      <c r="G149" s="106" t="s">
        <v>287</v>
      </c>
      <c r="H149" s="106" t="s">
        <v>288</v>
      </c>
      <c r="I149" s="106" t="s">
        <v>256</v>
      </c>
      <c r="J149" s="103" t="s">
        <v>395</v>
      </c>
      <c r="K149" s="106">
        <v>9</v>
      </c>
      <c r="L149" s="106">
        <v>3</v>
      </c>
      <c r="M149" s="134">
        <v>0.33</v>
      </c>
      <c r="N149" s="106" t="s">
        <v>280</v>
      </c>
      <c r="O149" s="108" t="s">
        <v>271</v>
      </c>
    </row>
    <row r="150" spans="1:15" ht="48">
      <c r="A150" s="103">
        <v>2015</v>
      </c>
      <c r="B150" s="135" t="s">
        <v>393</v>
      </c>
      <c r="C150" s="133" t="s">
        <v>285</v>
      </c>
      <c r="D150" s="108" t="s">
        <v>266</v>
      </c>
      <c r="E150" s="106" t="s">
        <v>106</v>
      </c>
      <c r="F150" s="106" t="s">
        <v>286</v>
      </c>
      <c r="G150" s="106" t="s">
        <v>287</v>
      </c>
      <c r="H150" s="106" t="s">
        <v>288</v>
      </c>
      <c r="I150" s="106" t="s">
        <v>256</v>
      </c>
      <c r="J150" s="103" t="s">
        <v>395</v>
      </c>
      <c r="K150" s="106">
        <v>9</v>
      </c>
      <c r="L150" s="106">
        <v>0</v>
      </c>
      <c r="M150" s="134">
        <v>0</v>
      </c>
      <c r="N150" s="106" t="s">
        <v>280</v>
      </c>
      <c r="O150" s="108" t="s">
        <v>271</v>
      </c>
    </row>
    <row r="151" spans="1:15" ht="48">
      <c r="A151" s="106">
        <v>2015</v>
      </c>
      <c r="B151" s="106" t="s">
        <v>250</v>
      </c>
      <c r="C151" s="138" t="s">
        <v>289</v>
      </c>
      <c r="D151" s="106" t="s">
        <v>290</v>
      </c>
      <c r="E151" s="106" t="s">
        <v>106</v>
      </c>
      <c r="F151" s="106" t="s">
        <v>291</v>
      </c>
      <c r="G151" s="106" t="s">
        <v>292</v>
      </c>
      <c r="H151" s="106" t="s">
        <v>293</v>
      </c>
      <c r="I151" s="106" t="s">
        <v>256</v>
      </c>
      <c r="J151" s="106" t="s">
        <v>395</v>
      </c>
      <c r="K151" s="106">
        <v>81</v>
      </c>
      <c r="L151" s="106">
        <v>0</v>
      </c>
      <c r="M151" s="134">
        <v>0.3086</v>
      </c>
      <c r="N151" s="106" t="s">
        <v>45</v>
      </c>
      <c r="O151" s="119" t="s">
        <v>269</v>
      </c>
    </row>
    <row r="152" spans="1:15" ht="48">
      <c r="A152" s="106">
        <v>2015</v>
      </c>
      <c r="B152" s="106" t="s">
        <v>259</v>
      </c>
      <c r="C152" s="138" t="s">
        <v>289</v>
      </c>
      <c r="D152" s="106" t="s">
        <v>290</v>
      </c>
      <c r="E152" s="106" t="s">
        <v>106</v>
      </c>
      <c r="F152" s="106" t="s">
        <v>291</v>
      </c>
      <c r="G152" s="106" t="s">
        <v>292</v>
      </c>
      <c r="H152" s="106" t="s">
        <v>293</v>
      </c>
      <c r="I152" s="106" t="s">
        <v>256</v>
      </c>
      <c r="J152" s="106" t="s">
        <v>395</v>
      </c>
      <c r="K152" s="106">
        <v>81</v>
      </c>
      <c r="L152" s="106">
        <v>0</v>
      </c>
      <c r="M152" s="134">
        <v>0.0864</v>
      </c>
      <c r="N152" s="106" t="s">
        <v>45</v>
      </c>
      <c r="O152" s="119" t="s">
        <v>269</v>
      </c>
    </row>
    <row r="153" spans="1:15" ht="48">
      <c r="A153" s="106">
        <v>2015</v>
      </c>
      <c r="B153" s="106" t="s">
        <v>260</v>
      </c>
      <c r="C153" s="138" t="s">
        <v>289</v>
      </c>
      <c r="D153" s="106" t="s">
        <v>290</v>
      </c>
      <c r="E153" s="106" t="s">
        <v>106</v>
      </c>
      <c r="F153" s="106" t="s">
        <v>291</v>
      </c>
      <c r="G153" s="106" t="s">
        <v>292</v>
      </c>
      <c r="H153" s="106" t="s">
        <v>293</v>
      </c>
      <c r="I153" s="106" t="s">
        <v>256</v>
      </c>
      <c r="J153" s="106" t="s">
        <v>395</v>
      </c>
      <c r="K153" s="106">
        <v>81</v>
      </c>
      <c r="L153" s="106">
        <v>0</v>
      </c>
      <c r="M153" s="134">
        <v>0.2345</v>
      </c>
      <c r="N153" s="106" t="s">
        <v>45</v>
      </c>
      <c r="O153" s="119" t="s">
        <v>269</v>
      </c>
    </row>
    <row r="154" spans="1:15" ht="48">
      <c r="A154" s="106">
        <v>2015</v>
      </c>
      <c r="B154" s="106" t="s">
        <v>393</v>
      </c>
      <c r="C154" s="138" t="s">
        <v>289</v>
      </c>
      <c r="D154" s="106" t="s">
        <v>290</v>
      </c>
      <c r="E154" s="106" t="s">
        <v>106</v>
      </c>
      <c r="F154" s="106" t="s">
        <v>291</v>
      </c>
      <c r="G154" s="106" t="s">
        <v>292</v>
      </c>
      <c r="H154" s="106" t="s">
        <v>293</v>
      </c>
      <c r="I154" s="106" t="s">
        <v>256</v>
      </c>
      <c r="J154" s="106" t="s">
        <v>395</v>
      </c>
      <c r="K154" s="106">
        <v>81</v>
      </c>
      <c r="L154" s="106">
        <v>0</v>
      </c>
      <c r="M154" s="134">
        <v>0.2596</v>
      </c>
      <c r="N154" s="106" t="s">
        <v>45</v>
      </c>
      <c r="O154" s="119" t="s">
        <v>269</v>
      </c>
    </row>
    <row r="155" spans="1:15" ht="96">
      <c r="A155" s="106">
        <v>2015</v>
      </c>
      <c r="B155" s="106" t="s">
        <v>250</v>
      </c>
      <c r="C155" s="138" t="s">
        <v>294</v>
      </c>
      <c r="D155" s="106" t="s">
        <v>290</v>
      </c>
      <c r="E155" s="106" t="s">
        <v>106</v>
      </c>
      <c r="F155" s="106" t="s">
        <v>295</v>
      </c>
      <c r="G155" s="106" t="s">
        <v>296</v>
      </c>
      <c r="H155" s="106" t="s">
        <v>297</v>
      </c>
      <c r="I155" s="106" t="s">
        <v>256</v>
      </c>
      <c r="J155" s="106" t="s">
        <v>395</v>
      </c>
      <c r="K155" s="106">
        <v>90</v>
      </c>
      <c r="L155" s="106">
        <v>0</v>
      </c>
      <c r="M155" s="134">
        <v>0.1111</v>
      </c>
      <c r="N155" s="106" t="s">
        <v>105</v>
      </c>
      <c r="O155" s="106" t="s">
        <v>298</v>
      </c>
    </row>
    <row r="156" spans="1:15" ht="96">
      <c r="A156" s="106">
        <v>2015</v>
      </c>
      <c r="B156" s="106" t="s">
        <v>259</v>
      </c>
      <c r="C156" s="138" t="s">
        <v>294</v>
      </c>
      <c r="D156" s="106" t="s">
        <v>290</v>
      </c>
      <c r="E156" s="106" t="s">
        <v>106</v>
      </c>
      <c r="F156" s="106" t="s">
        <v>295</v>
      </c>
      <c r="G156" s="106" t="s">
        <v>296</v>
      </c>
      <c r="H156" s="106" t="s">
        <v>297</v>
      </c>
      <c r="I156" s="106" t="s">
        <v>256</v>
      </c>
      <c r="J156" s="106" t="s">
        <v>395</v>
      </c>
      <c r="K156" s="106">
        <v>90</v>
      </c>
      <c r="L156" s="106">
        <v>0</v>
      </c>
      <c r="M156" s="134">
        <v>0.1555</v>
      </c>
      <c r="N156" s="106" t="s">
        <v>105</v>
      </c>
      <c r="O156" s="106" t="s">
        <v>298</v>
      </c>
    </row>
    <row r="157" spans="1:15" ht="96">
      <c r="A157" s="106">
        <v>2015</v>
      </c>
      <c r="B157" s="106" t="s">
        <v>260</v>
      </c>
      <c r="C157" s="138" t="s">
        <v>294</v>
      </c>
      <c r="D157" s="106" t="s">
        <v>290</v>
      </c>
      <c r="E157" s="106" t="s">
        <v>106</v>
      </c>
      <c r="F157" s="106" t="s">
        <v>295</v>
      </c>
      <c r="G157" s="106" t="s">
        <v>296</v>
      </c>
      <c r="H157" s="106" t="s">
        <v>297</v>
      </c>
      <c r="I157" s="106" t="s">
        <v>256</v>
      </c>
      <c r="J157" s="106" t="s">
        <v>395</v>
      </c>
      <c r="K157" s="106">
        <v>90</v>
      </c>
      <c r="L157" s="106">
        <v>0</v>
      </c>
      <c r="M157" s="134">
        <v>0.378</v>
      </c>
      <c r="N157" s="106" t="s">
        <v>105</v>
      </c>
      <c r="O157" s="106" t="s">
        <v>298</v>
      </c>
    </row>
    <row r="158" spans="1:15" ht="96">
      <c r="A158" s="106">
        <v>2015</v>
      </c>
      <c r="B158" s="106" t="s">
        <v>393</v>
      </c>
      <c r="C158" s="138" t="s">
        <v>294</v>
      </c>
      <c r="D158" s="106" t="s">
        <v>290</v>
      </c>
      <c r="E158" s="106" t="s">
        <v>106</v>
      </c>
      <c r="F158" s="106" t="s">
        <v>295</v>
      </c>
      <c r="G158" s="106" t="s">
        <v>296</v>
      </c>
      <c r="H158" s="106" t="s">
        <v>297</v>
      </c>
      <c r="I158" s="106" t="s">
        <v>256</v>
      </c>
      <c r="J158" s="106" t="s">
        <v>395</v>
      </c>
      <c r="K158" s="106">
        <v>90</v>
      </c>
      <c r="L158" s="106">
        <v>0</v>
      </c>
      <c r="M158" s="134">
        <v>0.355</v>
      </c>
      <c r="N158" s="106" t="s">
        <v>105</v>
      </c>
      <c r="O158" s="106" t="s">
        <v>298</v>
      </c>
    </row>
    <row r="159" spans="1:15" ht="60">
      <c r="A159" s="106">
        <v>2015</v>
      </c>
      <c r="B159" s="106" t="s">
        <v>250</v>
      </c>
      <c r="C159" s="138" t="s">
        <v>299</v>
      </c>
      <c r="D159" s="106" t="s">
        <v>300</v>
      </c>
      <c r="E159" s="106" t="s">
        <v>106</v>
      </c>
      <c r="F159" s="106" t="s">
        <v>301</v>
      </c>
      <c r="G159" s="106" t="s">
        <v>302</v>
      </c>
      <c r="H159" s="106" t="s">
        <v>300</v>
      </c>
      <c r="I159" s="106" t="s">
        <v>256</v>
      </c>
      <c r="J159" s="106" t="s">
        <v>303</v>
      </c>
      <c r="K159" s="106">
        <v>4</v>
      </c>
      <c r="L159" s="106">
        <v>0</v>
      </c>
      <c r="M159" s="134">
        <v>0.25</v>
      </c>
      <c r="N159" s="106" t="s">
        <v>270</v>
      </c>
      <c r="O159" s="106" t="s">
        <v>304</v>
      </c>
    </row>
    <row r="160" spans="1:15" ht="60">
      <c r="A160" s="106">
        <v>2015</v>
      </c>
      <c r="B160" s="106" t="s">
        <v>259</v>
      </c>
      <c r="C160" s="138" t="s">
        <v>299</v>
      </c>
      <c r="D160" s="106" t="s">
        <v>300</v>
      </c>
      <c r="E160" s="106" t="s">
        <v>106</v>
      </c>
      <c r="F160" s="106" t="s">
        <v>301</v>
      </c>
      <c r="G160" s="106" t="s">
        <v>302</v>
      </c>
      <c r="H160" s="106" t="s">
        <v>300</v>
      </c>
      <c r="I160" s="106" t="s">
        <v>256</v>
      </c>
      <c r="J160" s="106" t="s">
        <v>303</v>
      </c>
      <c r="K160" s="106">
        <v>4</v>
      </c>
      <c r="L160" s="106">
        <v>0</v>
      </c>
      <c r="M160" s="134">
        <v>0.25</v>
      </c>
      <c r="N160" s="106" t="s">
        <v>270</v>
      </c>
      <c r="O160" s="106" t="s">
        <v>304</v>
      </c>
    </row>
    <row r="161" spans="1:15" ht="60">
      <c r="A161" s="106">
        <v>2015</v>
      </c>
      <c r="B161" s="106" t="s">
        <v>260</v>
      </c>
      <c r="C161" s="138" t="s">
        <v>299</v>
      </c>
      <c r="D161" s="106" t="s">
        <v>300</v>
      </c>
      <c r="E161" s="106" t="s">
        <v>106</v>
      </c>
      <c r="F161" s="106" t="s">
        <v>301</v>
      </c>
      <c r="G161" s="106" t="s">
        <v>302</v>
      </c>
      <c r="H161" s="106" t="s">
        <v>300</v>
      </c>
      <c r="I161" s="106" t="s">
        <v>256</v>
      </c>
      <c r="J161" s="106" t="s">
        <v>303</v>
      </c>
      <c r="K161" s="106">
        <v>4</v>
      </c>
      <c r="L161" s="106">
        <v>0</v>
      </c>
      <c r="M161" s="134">
        <v>0.25</v>
      </c>
      <c r="N161" s="106" t="s">
        <v>270</v>
      </c>
      <c r="O161" s="106" t="s">
        <v>304</v>
      </c>
    </row>
    <row r="162" spans="1:15" ht="60">
      <c r="A162" s="106">
        <v>2015</v>
      </c>
      <c r="B162" s="106" t="s">
        <v>393</v>
      </c>
      <c r="C162" s="138" t="s">
        <v>299</v>
      </c>
      <c r="D162" s="106" t="s">
        <v>300</v>
      </c>
      <c r="E162" s="106" t="s">
        <v>106</v>
      </c>
      <c r="F162" s="106" t="s">
        <v>301</v>
      </c>
      <c r="G162" s="106" t="s">
        <v>302</v>
      </c>
      <c r="H162" s="106" t="s">
        <v>300</v>
      </c>
      <c r="I162" s="106" t="s">
        <v>256</v>
      </c>
      <c r="J162" s="106" t="s">
        <v>303</v>
      </c>
      <c r="K162" s="106">
        <v>4</v>
      </c>
      <c r="L162" s="106">
        <v>0</v>
      </c>
      <c r="M162" s="134">
        <v>0.25</v>
      </c>
      <c r="N162" s="106" t="s">
        <v>270</v>
      </c>
      <c r="O162" s="106" t="s">
        <v>304</v>
      </c>
    </row>
    <row r="163" spans="1:15" ht="72">
      <c r="A163" s="106">
        <v>2015</v>
      </c>
      <c r="B163" s="106" t="s">
        <v>250</v>
      </c>
      <c r="C163" s="138" t="s">
        <v>305</v>
      </c>
      <c r="D163" s="106" t="s">
        <v>306</v>
      </c>
      <c r="E163" s="106" t="s">
        <v>106</v>
      </c>
      <c r="F163" s="106" t="s">
        <v>307</v>
      </c>
      <c r="G163" s="106" t="s">
        <v>107</v>
      </c>
      <c r="H163" s="106" t="s">
        <v>307</v>
      </c>
      <c r="I163" s="106" t="s">
        <v>256</v>
      </c>
      <c r="J163" s="106" t="s">
        <v>395</v>
      </c>
      <c r="K163" s="106">
        <v>3200</v>
      </c>
      <c r="L163" s="106">
        <v>0</v>
      </c>
      <c r="M163" s="139">
        <v>0.06</v>
      </c>
      <c r="N163" s="106" t="s">
        <v>308</v>
      </c>
      <c r="O163" s="106" t="s">
        <v>309</v>
      </c>
    </row>
    <row r="164" spans="1:15" ht="72">
      <c r="A164" s="106">
        <v>2015</v>
      </c>
      <c r="B164" s="106" t="s">
        <v>259</v>
      </c>
      <c r="C164" s="138" t="s">
        <v>305</v>
      </c>
      <c r="D164" s="106" t="s">
        <v>306</v>
      </c>
      <c r="E164" s="106" t="s">
        <v>106</v>
      </c>
      <c r="F164" s="106" t="s">
        <v>307</v>
      </c>
      <c r="G164" s="106" t="s">
        <v>107</v>
      </c>
      <c r="H164" s="106" t="s">
        <v>307</v>
      </c>
      <c r="I164" s="106" t="s">
        <v>256</v>
      </c>
      <c r="J164" s="106" t="s">
        <v>395</v>
      </c>
      <c r="K164" s="106">
        <v>3200</v>
      </c>
      <c r="L164" s="106">
        <v>0</v>
      </c>
      <c r="M164" s="139">
        <v>0.01</v>
      </c>
      <c r="N164" s="106" t="s">
        <v>308</v>
      </c>
      <c r="O164" s="106" t="s">
        <v>309</v>
      </c>
    </row>
    <row r="165" spans="1:15" ht="72">
      <c r="A165" s="106">
        <v>2015</v>
      </c>
      <c r="B165" s="106" t="s">
        <v>260</v>
      </c>
      <c r="C165" s="138" t="s">
        <v>305</v>
      </c>
      <c r="D165" s="106" t="s">
        <v>306</v>
      </c>
      <c r="E165" s="106" t="s">
        <v>106</v>
      </c>
      <c r="F165" s="106" t="s">
        <v>307</v>
      </c>
      <c r="G165" s="106" t="s">
        <v>107</v>
      </c>
      <c r="H165" s="106" t="s">
        <v>307</v>
      </c>
      <c r="I165" s="106" t="s">
        <v>256</v>
      </c>
      <c r="J165" s="106" t="s">
        <v>395</v>
      </c>
      <c r="K165" s="106">
        <v>3200</v>
      </c>
      <c r="L165" s="106">
        <v>0</v>
      </c>
      <c r="M165" s="139">
        <v>0.01</v>
      </c>
      <c r="N165" s="106" t="s">
        <v>308</v>
      </c>
      <c r="O165" s="106" t="s">
        <v>309</v>
      </c>
    </row>
    <row r="166" spans="1:15" ht="72">
      <c r="A166" s="106">
        <v>2015</v>
      </c>
      <c r="B166" s="106" t="s">
        <v>393</v>
      </c>
      <c r="C166" s="138" t="s">
        <v>305</v>
      </c>
      <c r="D166" s="106" t="s">
        <v>306</v>
      </c>
      <c r="E166" s="106" t="s">
        <v>106</v>
      </c>
      <c r="F166" s="106" t="s">
        <v>307</v>
      </c>
      <c r="G166" s="106" t="s">
        <v>107</v>
      </c>
      <c r="H166" s="106" t="s">
        <v>307</v>
      </c>
      <c r="I166" s="106" t="s">
        <v>256</v>
      </c>
      <c r="J166" s="106" t="s">
        <v>395</v>
      </c>
      <c r="K166" s="106">
        <v>3200</v>
      </c>
      <c r="L166" s="106">
        <v>0</v>
      </c>
      <c r="M166" s="139">
        <v>0.92</v>
      </c>
      <c r="N166" s="106" t="s">
        <v>308</v>
      </c>
      <c r="O166" s="106" t="s">
        <v>309</v>
      </c>
    </row>
    <row r="167" spans="1:15" ht="60">
      <c r="A167" s="106">
        <v>2015</v>
      </c>
      <c r="B167" s="106" t="s">
        <v>250</v>
      </c>
      <c r="C167" s="138" t="s">
        <v>310</v>
      </c>
      <c r="D167" s="108" t="s">
        <v>311</v>
      </c>
      <c r="E167" s="106" t="s">
        <v>106</v>
      </c>
      <c r="F167" s="108" t="s">
        <v>312</v>
      </c>
      <c r="G167" s="106" t="s">
        <v>313</v>
      </c>
      <c r="H167" s="106" t="s">
        <v>314</v>
      </c>
      <c r="I167" s="106" t="s">
        <v>92</v>
      </c>
      <c r="J167" s="108" t="s">
        <v>315</v>
      </c>
      <c r="K167" s="106">
        <v>1080</v>
      </c>
      <c r="L167" s="106">
        <v>0</v>
      </c>
      <c r="M167" s="139">
        <v>0.25</v>
      </c>
      <c r="N167" s="108" t="s">
        <v>280</v>
      </c>
      <c r="O167" s="108" t="s">
        <v>65</v>
      </c>
    </row>
    <row r="168" spans="1:15" ht="60">
      <c r="A168" s="106">
        <v>2015</v>
      </c>
      <c r="B168" s="106" t="s">
        <v>259</v>
      </c>
      <c r="C168" s="138" t="s">
        <v>310</v>
      </c>
      <c r="D168" s="108" t="s">
        <v>311</v>
      </c>
      <c r="E168" s="106" t="s">
        <v>106</v>
      </c>
      <c r="F168" s="108" t="s">
        <v>312</v>
      </c>
      <c r="G168" s="106" t="s">
        <v>313</v>
      </c>
      <c r="H168" s="106" t="s">
        <v>314</v>
      </c>
      <c r="I168" s="106" t="s">
        <v>92</v>
      </c>
      <c r="J168" s="108" t="s">
        <v>315</v>
      </c>
      <c r="K168" s="106">
        <v>1080</v>
      </c>
      <c r="L168" s="106">
        <v>0</v>
      </c>
      <c r="M168" s="139">
        <v>0.25</v>
      </c>
      <c r="N168" s="108" t="s">
        <v>280</v>
      </c>
      <c r="O168" s="108" t="s">
        <v>65</v>
      </c>
    </row>
    <row r="169" spans="1:15" ht="60">
      <c r="A169" s="106">
        <v>2015</v>
      </c>
      <c r="B169" s="106" t="s">
        <v>260</v>
      </c>
      <c r="C169" s="138" t="s">
        <v>310</v>
      </c>
      <c r="D169" s="108" t="s">
        <v>311</v>
      </c>
      <c r="E169" s="106" t="s">
        <v>106</v>
      </c>
      <c r="F169" s="108" t="s">
        <v>312</v>
      </c>
      <c r="G169" s="106" t="s">
        <v>313</v>
      </c>
      <c r="H169" s="106" t="s">
        <v>314</v>
      </c>
      <c r="I169" s="106" t="s">
        <v>92</v>
      </c>
      <c r="J169" s="108" t="s">
        <v>315</v>
      </c>
      <c r="K169" s="106">
        <v>1080</v>
      </c>
      <c r="L169" s="106">
        <v>0</v>
      </c>
      <c r="M169" s="139">
        <v>0.25</v>
      </c>
      <c r="N169" s="108" t="s">
        <v>280</v>
      </c>
      <c r="O169" s="108" t="s">
        <v>65</v>
      </c>
    </row>
    <row r="170" spans="1:15" ht="60">
      <c r="A170" s="106">
        <v>2015</v>
      </c>
      <c r="B170" s="106" t="s">
        <v>393</v>
      </c>
      <c r="C170" s="138" t="s">
        <v>310</v>
      </c>
      <c r="D170" s="108" t="s">
        <v>311</v>
      </c>
      <c r="E170" s="106" t="s">
        <v>106</v>
      </c>
      <c r="F170" s="108" t="s">
        <v>312</v>
      </c>
      <c r="G170" s="106" t="s">
        <v>313</v>
      </c>
      <c r="H170" s="106" t="s">
        <v>314</v>
      </c>
      <c r="I170" s="106" t="s">
        <v>92</v>
      </c>
      <c r="J170" s="108" t="s">
        <v>315</v>
      </c>
      <c r="K170" s="106">
        <v>1080</v>
      </c>
      <c r="L170" s="106">
        <v>0</v>
      </c>
      <c r="M170" s="139">
        <v>0.25</v>
      </c>
      <c r="N170" s="108" t="s">
        <v>280</v>
      </c>
      <c r="O170" s="108" t="s">
        <v>65</v>
      </c>
    </row>
    <row r="171" spans="1:15" ht="60">
      <c r="A171" s="106">
        <v>2015</v>
      </c>
      <c r="B171" s="106" t="s">
        <v>250</v>
      </c>
      <c r="C171" s="140" t="s">
        <v>316</v>
      </c>
      <c r="D171" s="106" t="s">
        <v>290</v>
      </c>
      <c r="E171" s="106" t="s">
        <v>106</v>
      </c>
      <c r="F171" s="108" t="s">
        <v>312</v>
      </c>
      <c r="G171" s="106" t="s">
        <v>317</v>
      </c>
      <c r="H171" s="106" t="s">
        <v>290</v>
      </c>
      <c r="I171" s="106" t="s">
        <v>256</v>
      </c>
      <c r="J171" s="106" t="s">
        <v>395</v>
      </c>
      <c r="K171" s="106">
        <v>100</v>
      </c>
      <c r="L171" s="134">
        <v>0</v>
      </c>
      <c r="M171" s="134">
        <v>0.22</v>
      </c>
      <c r="N171" s="106" t="s">
        <v>280</v>
      </c>
      <c r="O171" s="106" t="s">
        <v>298</v>
      </c>
    </row>
    <row r="172" spans="1:15" ht="60">
      <c r="A172" s="106">
        <v>2015</v>
      </c>
      <c r="B172" s="106" t="s">
        <v>259</v>
      </c>
      <c r="C172" s="140" t="s">
        <v>316</v>
      </c>
      <c r="D172" s="106" t="s">
        <v>290</v>
      </c>
      <c r="E172" s="106" t="s">
        <v>106</v>
      </c>
      <c r="F172" s="108" t="s">
        <v>312</v>
      </c>
      <c r="G172" s="106" t="s">
        <v>317</v>
      </c>
      <c r="H172" s="106" t="s">
        <v>290</v>
      </c>
      <c r="I172" s="106" t="s">
        <v>256</v>
      </c>
      <c r="J172" s="106" t="s">
        <v>395</v>
      </c>
      <c r="K172" s="106">
        <v>100</v>
      </c>
      <c r="L172" s="134">
        <v>0</v>
      </c>
      <c r="M172" s="134">
        <v>0.22</v>
      </c>
      <c r="N172" s="106" t="s">
        <v>280</v>
      </c>
      <c r="O172" s="106" t="s">
        <v>298</v>
      </c>
    </row>
    <row r="173" spans="1:15" ht="60">
      <c r="A173" s="106">
        <v>2015</v>
      </c>
      <c r="B173" s="106" t="s">
        <v>260</v>
      </c>
      <c r="C173" s="140" t="s">
        <v>316</v>
      </c>
      <c r="D173" s="106" t="s">
        <v>290</v>
      </c>
      <c r="E173" s="106" t="s">
        <v>106</v>
      </c>
      <c r="F173" s="108" t="s">
        <v>312</v>
      </c>
      <c r="G173" s="106" t="s">
        <v>317</v>
      </c>
      <c r="H173" s="106" t="s">
        <v>290</v>
      </c>
      <c r="I173" s="106" t="s">
        <v>256</v>
      </c>
      <c r="J173" s="106" t="s">
        <v>395</v>
      </c>
      <c r="K173" s="106">
        <v>100</v>
      </c>
      <c r="L173" s="134">
        <v>0</v>
      </c>
      <c r="M173" s="134">
        <v>0.22</v>
      </c>
      <c r="N173" s="106" t="s">
        <v>280</v>
      </c>
      <c r="O173" s="106" t="s">
        <v>298</v>
      </c>
    </row>
    <row r="174" spans="1:15" ht="60">
      <c r="A174" s="106">
        <v>2015</v>
      </c>
      <c r="B174" s="106" t="s">
        <v>393</v>
      </c>
      <c r="C174" s="140" t="s">
        <v>316</v>
      </c>
      <c r="D174" s="106" t="s">
        <v>290</v>
      </c>
      <c r="E174" s="106" t="s">
        <v>106</v>
      </c>
      <c r="F174" s="108" t="s">
        <v>312</v>
      </c>
      <c r="G174" s="106" t="s">
        <v>317</v>
      </c>
      <c r="H174" s="106" t="s">
        <v>290</v>
      </c>
      <c r="I174" s="106" t="s">
        <v>256</v>
      </c>
      <c r="J174" s="106" t="s">
        <v>395</v>
      </c>
      <c r="K174" s="106">
        <v>100</v>
      </c>
      <c r="L174" s="134">
        <v>0</v>
      </c>
      <c r="M174" s="134">
        <v>0.22</v>
      </c>
      <c r="N174" s="106" t="s">
        <v>280</v>
      </c>
      <c r="O174" s="106" t="s">
        <v>298</v>
      </c>
    </row>
    <row r="175" spans="1:15" ht="60">
      <c r="A175" s="106">
        <v>2015</v>
      </c>
      <c r="B175" s="106" t="s">
        <v>250</v>
      </c>
      <c r="C175" s="140" t="s">
        <v>318</v>
      </c>
      <c r="D175" s="106" t="s">
        <v>319</v>
      </c>
      <c r="E175" s="106" t="s">
        <v>106</v>
      </c>
      <c r="F175" s="141" t="s">
        <v>320</v>
      </c>
      <c r="G175" s="142" t="s">
        <v>321</v>
      </c>
      <c r="H175" s="106" t="s">
        <v>322</v>
      </c>
      <c r="I175" s="106" t="s">
        <v>256</v>
      </c>
      <c r="J175" s="106" t="s">
        <v>395</v>
      </c>
      <c r="K175" s="106">
        <v>1000</v>
      </c>
      <c r="L175" s="106">
        <v>0</v>
      </c>
      <c r="M175" s="134">
        <v>0.056</v>
      </c>
      <c r="N175" s="106" t="s">
        <v>270</v>
      </c>
      <c r="O175" s="106" t="s">
        <v>323</v>
      </c>
    </row>
    <row r="176" spans="1:15" ht="60">
      <c r="A176" s="106">
        <v>2015</v>
      </c>
      <c r="B176" s="106" t="s">
        <v>259</v>
      </c>
      <c r="C176" s="140" t="s">
        <v>318</v>
      </c>
      <c r="D176" s="106" t="s">
        <v>319</v>
      </c>
      <c r="E176" s="106" t="s">
        <v>106</v>
      </c>
      <c r="F176" s="141" t="s">
        <v>320</v>
      </c>
      <c r="G176" s="142" t="s">
        <v>321</v>
      </c>
      <c r="H176" s="106" t="s">
        <v>322</v>
      </c>
      <c r="I176" s="106" t="s">
        <v>256</v>
      </c>
      <c r="J176" s="106" t="s">
        <v>395</v>
      </c>
      <c r="K176" s="106">
        <v>1000</v>
      </c>
      <c r="L176" s="106">
        <v>0</v>
      </c>
      <c r="M176" s="134">
        <v>0.034</v>
      </c>
      <c r="N176" s="106" t="s">
        <v>270</v>
      </c>
      <c r="O176" s="106" t="s">
        <v>323</v>
      </c>
    </row>
    <row r="177" spans="1:15" ht="60">
      <c r="A177" s="106">
        <v>2015</v>
      </c>
      <c r="B177" s="106" t="s">
        <v>260</v>
      </c>
      <c r="C177" s="140" t="s">
        <v>318</v>
      </c>
      <c r="D177" s="106" t="s">
        <v>319</v>
      </c>
      <c r="E177" s="106" t="s">
        <v>106</v>
      </c>
      <c r="F177" s="141" t="s">
        <v>320</v>
      </c>
      <c r="G177" s="142" t="s">
        <v>321</v>
      </c>
      <c r="H177" s="106" t="s">
        <v>322</v>
      </c>
      <c r="I177" s="106" t="s">
        <v>256</v>
      </c>
      <c r="J177" s="106" t="s">
        <v>395</v>
      </c>
      <c r="K177" s="106">
        <v>1000</v>
      </c>
      <c r="L177" s="106">
        <v>0</v>
      </c>
      <c r="M177" s="134">
        <v>0.009</v>
      </c>
      <c r="N177" s="106" t="s">
        <v>270</v>
      </c>
      <c r="O177" s="106" t="s">
        <v>323</v>
      </c>
    </row>
    <row r="178" spans="1:15" ht="60">
      <c r="A178" s="106">
        <v>2015</v>
      </c>
      <c r="B178" s="106" t="s">
        <v>393</v>
      </c>
      <c r="C178" s="140" t="s">
        <v>318</v>
      </c>
      <c r="D178" s="106" t="s">
        <v>319</v>
      </c>
      <c r="E178" s="106" t="s">
        <v>106</v>
      </c>
      <c r="F178" s="141" t="s">
        <v>320</v>
      </c>
      <c r="G178" s="142" t="s">
        <v>321</v>
      </c>
      <c r="H178" s="106" t="s">
        <v>322</v>
      </c>
      <c r="I178" s="106" t="s">
        <v>256</v>
      </c>
      <c r="J178" s="106" t="s">
        <v>395</v>
      </c>
      <c r="K178" s="106">
        <v>1000</v>
      </c>
      <c r="L178" s="106">
        <v>0</v>
      </c>
      <c r="M178" s="134">
        <v>0.05</v>
      </c>
      <c r="N178" s="106" t="s">
        <v>270</v>
      </c>
      <c r="O178" s="106" t="s">
        <v>323</v>
      </c>
    </row>
    <row r="179" spans="1:15" ht="72">
      <c r="A179" s="106">
        <v>2015</v>
      </c>
      <c r="B179" s="106" t="s">
        <v>19</v>
      </c>
      <c r="C179" s="140" t="s">
        <v>324</v>
      </c>
      <c r="D179" s="106" t="s">
        <v>325</v>
      </c>
      <c r="E179" s="106" t="s">
        <v>106</v>
      </c>
      <c r="F179" s="106" t="s">
        <v>326</v>
      </c>
      <c r="G179" s="142" t="s">
        <v>327</v>
      </c>
      <c r="H179" s="106" t="s">
        <v>325</v>
      </c>
      <c r="I179" s="106" t="s">
        <v>256</v>
      </c>
      <c r="J179" s="106" t="s">
        <v>395</v>
      </c>
      <c r="K179" s="106">
        <v>150</v>
      </c>
      <c r="L179" s="106">
        <v>0</v>
      </c>
      <c r="M179" s="134">
        <v>0.1933</v>
      </c>
      <c r="N179" s="106" t="s">
        <v>280</v>
      </c>
      <c r="O179" s="106" t="s">
        <v>323</v>
      </c>
    </row>
    <row r="180" spans="1:15" ht="72">
      <c r="A180" s="106">
        <v>2015</v>
      </c>
      <c r="B180" s="106" t="s">
        <v>259</v>
      </c>
      <c r="C180" s="140" t="s">
        <v>324</v>
      </c>
      <c r="D180" s="106" t="s">
        <v>325</v>
      </c>
      <c r="E180" s="106" t="s">
        <v>106</v>
      </c>
      <c r="F180" s="106" t="s">
        <v>326</v>
      </c>
      <c r="G180" s="142" t="s">
        <v>327</v>
      </c>
      <c r="H180" s="106" t="s">
        <v>325</v>
      </c>
      <c r="I180" s="106" t="s">
        <v>256</v>
      </c>
      <c r="J180" s="106" t="s">
        <v>395</v>
      </c>
      <c r="K180" s="106">
        <v>150</v>
      </c>
      <c r="L180" s="106">
        <v>0</v>
      </c>
      <c r="M180" s="134">
        <v>0.0933</v>
      </c>
      <c r="N180" s="106" t="s">
        <v>280</v>
      </c>
      <c r="O180" s="106" t="s">
        <v>323</v>
      </c>
    </row>
    <row r="181" spans="1:15" ht="72">
      <c r="A181" s="106">
        <v>2015</v>
      </c>
      <c r="B181" s="106" t="s">
        <v>260</v>
      </c>
      <c r="C181" s="140" t="s">
        <v>324</v>
      </c>
      <c r="D181" s="106" t="s">
        <v>325</v>
      </c>
      <c r="E181" s="106" t="s">
        <v>106</v>
      </c>
      <c r="F181" s="106" t="s">
        <v>326</v>
      </c>
      <c r="G181" s="142" t="s">
        <v>327</v>
      </c>
      <c r="H181" s="106" t="s">
        <v>325</v>
      </c>
      <c r="I181" s="106" t="s">
        <v>256</v>
      </c>
      <c r="J181" s="106" t="s">
        <v>395</v>
      </c>
      <c r="K181" s="106">
        <v>150</v>
      </c>
      <c r="L181" s="106">
        <v>0</v>
      </c>
      <c r="M181" s="134">
        <v>0.166</v>
      </c>
      <c r="N181" s="106" t="s">
        <v>280</v>
      </c>
      <c r="O181" s="106" t="s">
        <v>323</v>
      </c>
    </row>
    <row r="182" spans="1:15" ht="72">
      <c r="A182" s="106">
        <v>2015</v>
      </c>
      <c r="B182" s="106" t="s">
        <v>393</v>
      </c>
      <c r="C182" s="140" t="s">
        <v>324</v>
      </c>
      <c r="D182" s="106" t="s">
        <v>325</v>
      </c>
      <c r="E182" s="106" t="s">
        <v>106</v>
      </c>
      <c r="F182" s="106" t="s">
        <v>326</v>
      </c>
      <c r="G182" s="142" t="s">
        <v>327</v>
      </c>
      <c r="H182" s="106" t="s">
        <v>325</v>
      </c>
      <c r="I182" s="106" t="s">
        <v>256</v>
      </c>
      <c r="J182" s="106" t="s">
        <v>395</v>
      </c>
      <c r="K182" s="106">
        <v>150</v>
      </c>
      <c r="L182" s="106">
        <v>0</v>
      </c>
      <c r="M182" s="134">
        <v>0.2666</v>
      </c>
      <c r="N182" s="106" t="s">
        <v>280</v>
      </c>
      <c r="O182" s="106" t="s">
        <v>323</v>
      </c>
    </row>
    <row r="183" spans="1:15" ht="72">
      <c r="A183" s="106">
        <v>2015</v>
      </c>
      <c r="B183" s="106" t="s">
        <v>250</v>
      </c>
      <c r="C183" s="140" t="s">
        <v>328</v>
      </c>
      <c r="D183" s="106" t="s">
        <v>329</v>
      </c>
      <c r="E183" s="106" t="s">
        <v>106</v>
      </c>
      <c r="F183" s="106" t="s">
        <v>330</v>
      </c>
      <c r="G183" s="142" t="s">
        <v>331</v>
      </c>
      <c r="H183" s="106" t="s">
        <v>329</v>
      </c>
      <c r="I183" s="106" t="s">
        <v>256</v>
      </c>
      <c r="J183" s="106" t="s">
        <v>257</v>
      </c>
      <c r="K183" s="106">
        <v>240</v>
      </c>
      <c r="L183" s="106">
        <v>0</v>
      </c>
      <c r="M183" s="134">
        <v>0.9116</v>
      </c>
      <c r="N183" s="106" t="s">
        <v>280</v>
      </c>
      <c r="O183" s="106" t="s">
        <v>323</v>
      </c>
    </row>
    <row r="184" spans="1:15" ht="72">
      <c r="A184" s="106">
        <v>2015</v>
      </c>
      <c r="B184" s="106" t="s">
        <v>259</v>
      </c>
      <c r="C184" s="140" t="s">
        <v>328</v>
      </c>
      <c r="D184" s="106" t="s">
        <v>329</v>
      </c>
      <c r="E184" s="106" t="s">
        <v>106</v>
      </c>
      <c r="F184" s="106" t="s">
        <v>330</v>
      </c>
      <c r="G184" s="142" t="s">
        <v>331</v>
      </c>
      <c r="H184" s="106" t="s">
        <v>329</v>
      </c>
      <c r="I184" s="106" t="s">
        <v>256</v>
      </c>
      <c r="J184" s="106" t="s">
        <v>257</v>
      </c>
      <c r="K184" s="106">
        <v>240</v>
      </c>
      <c r="L184" s="106">
        <v>0</v>
      </c>
      <c r="M184" s="134">
        <v>0.9116</v>
      </c>
      <c r="N184" s="106" t="s">
        <v>280</v>
      </c>
      <c r="O184" s="106" t="s">
        <v>323</v>
      </c>
    </row>
    <row r="185" spans="1:15" ht="72">
      <c r="A185" s="106">
        <v>2015</v>
      </c>
      <c r="B185" s="106" t="s">
        <v>260</v>
      </c>
      <c r="C185" s="140" t="s">
        <v>328</v>
      </c>
      <c r="D185" s="106" t="s">
        <v>329</v>
      </c>
      <c r="E185" s="106" t="s">
        <v>106</v>
      </c>
      <c r="F185" s="106" t="s">
        <v>330</v>
      </c>
      <c r="G185" s="142" t="s">
        <v>331</v>
      </c>
      <c r="H185" s="106" t="s">
        <v>329</v>
      </c>
      <c r="I185" s="106" t="s">
        <v>256</v>
      </c>
      <c r="J185" s="106" t="s">
        <v>257</v>
      </c>
      <c r="K185" s="106">
        <v>240</v>
      </c>
      <c r="L185" s="106">
        <v>0</v>
      </c>
      <c r="M185" s="134">
        <v>0.0958</v>
      </c>
      <c r="N185" s="106" t="s">
        <v>280</v>
      </c>
      <c r="O185" s="106" t="s">
        <v>323</v>
      </c>
    </row>
    <row r="186" spans="1:15" ht="72">
      <c r="A186" s="106">
        <v>2015</v>
      </c>
      <c r="B186" s="106" t="s">
        <v>393</v>
      </c>
      <c r="C186" s="140" t="s">
        <v>328</v>
      </c>
      <c r="D186" s="106" t="s">
        <v>329</v>
      </c>
      <c r="E186" s="106" t="s">
        <v>106</v>
      </c>
      <c r="F186" s="106" t="s">
        <v>330</v>
      </c>
      <c r="G186" s="142" t="s">
        <v>331</v>
      </c>
      <c r="H186" s="106" t="s">
        <v>329</v>
      </c>
      <c r="I186" s="106" t="s">
        <v>256</v>
      </c>
      <c r="J186" s="106" t="s">
        <v>257</v>
      </c>
      <c r="K186" s="106">
        <v>240</v>
      </c>
      <c r="L186" s="106">
        <v>0</v>
      </c>
      <c r="M186" s="134">
        <v>0.066</v>
      </c>
      <c r="N186" s="106" t="s">
        <v>280</v>
      </c>
      <c r="O186" s="106" t="s">
        <v>323</v>
      </c>
    </row>
    <row r="187" spans="1:15" ht="60">
      <c r="A187" s="106">
        <v>2015</v>
      </c>
      <c r="B187" s="106" t="s">
        <v>250</v>
      </c>
      <c r="C187" s="140" t="s">
        <v>332</v>
      </c>
      <c r="D187" s="106" t="s">
        <v>333</v>
      </c>
      <c r="E187" s="106" t="s">
        <v>106</v>
      </c>
      <c r="F187" s="106" t="s">
        <v>334</v>
      </c>
      <c r="G187" s="108" t="s">
        <v>335</v>
      </c>
      <c r="H187" s="106" t="s">
        <v>333</v>
      </c>
      <c r="I187" s="106" t="s">
        <v>256</v>
      </c>
      <c r="J187" s="106" t="s">
        <v>257</v>
      </c>
      <c r="K187" s="106">
        <v>4</v>
      </c>
      <c r="L187" s="106">
        <v>0</v>
      </c>
      <c r="M187" s="134">
        <v>0.25</v>
      </c>
      <c r="N187" s="106" t="s">
        <v>280</v>
      </c>
      <c r="O187" s="106" t="s">
        <v>336</v>
      </c>
    </row>
    <row r="188" spans="1:15" ht="60">
      <c r="A188" s="106">
        <v>2015</v>
      </c>
      <c r="B188" s="106" t="s">
        <v>259</v>
      </c>
      <c r="C188" s="140" t="s">
        <v>332</v>
      </c>
      <c r="D188" s="106" t="s">
        <v>333</v>
      </c>
      <c r="E188" s="106" t="s">
        <v>106</v>
      </c>
      <c r="F188" s="106" t="s">
        <v>334</v>
      </c>
      <c r="G188" s="108" t="s">
        <v>335</v>
      </c>
      <c r="H188" s="106" t="s">
        <v>333</v>
      </c>
      <c r="I188" s="106" t="s">
        <v>256</v>
      </c>
      <c r="J188" s="106" t="s">
        <v>257</v>
      </c>
      <c r="K188" s="106">
        <v>4</v>
      </c>
      <c r="L188" s="106">
        <v>0</v>
      </c>
      <c r="M188" s="134">
        <v>0.25</v>
      </c>
      <c r="N188" s="106" t="s">
        <v>280</v>
      </c>
      <c r="O188" s="106" t="s">
        <v>336</v>
      </c>
    </row>
    <row r="189" spans="1:15" ht="60">
      <c r="A189" s="106">
        <v>2015</v>
      </c>
      <c r="B189" s="106" t="s">
        <v>260</v>
      </c>
      <c r="C189" s="140" t="s">
        <v>332</v>
      </c>
      <c r="D189" s="106" t="s">
        <v>333</v>
      </c>
      <c r="E189" s="106" t="s">
        <v>106</v>
      </c>
      <c r="F189" s="106" t="s">
        <v>334</v>
      </c>
      <c r="G189" s="108" t="s">
        <v>335</v>
      </c>
      <c r="H189" s="106" t="s">
        <v>333</v>
      </c>
      <c r="I189" s="106" t="s">
        <v>111</v>
      </c>
      <c r="J189" s="106" t="s">
        <v>257</v>
      </c>
      <c r="K189" s="106">
        <v>4</v>
      </c>
      <c r="L189" s="106">
        <v>0</v>
      </c>
      <c r="M189" s="134">
        <v>0.25</v>
      </c>
      <c r="N189" s="106" t="s">
        <v>280</v>
      </c>
      <c r="O189" s="106" t="s">
        <v>336</v>
      </c>
    </row>
    <row r="190" spans="1:15" ht="60">
      <c r="A190" s="106">
        <v>2015</v>
      </c>
      <c r="B190" s="106" t="s">
        <v>393</v>
      </c>
      <c r="C190" s="140" t="s">
        <v>332</v>
      </c>
      <c r="D190" s="106" t="s">
        <v>333</v>
      </c>
      <c r="E190" s="106" t="s">
        <v>106</v>
      </c>
      <c r="F190" s="106" t="s">
        <v>334</v>
      </c>
      <c r="G190" s="108" t="s">
        <v>335</v>
      </c>
      <c r="H190" s="106" t="s">
        <v>333</v>
      </c>
      <c r="I190" s="106" t="s">
        <v>111</v>
      </c>
      <c r="J190" s="106" t="s">
        <v>257</v>
      </c>
      <c r="K190" s="106">
        <v>4</v>
      </c>
      <c r="L190" s="106">
        <v>0</v>
      </c>
      <c r="M190" s="134">
        <v>0.25</v>
      </c>
      <c r="N190" s="106" t="s">
        <v>280</v>
      </c>
      <c r="O190" s="106" t="s">
        <v>336</v>
      </c>
    </row>
    <row r="191" spans="1:15" ht="84">
      <c r="A191" s="106">
        <v>2015</v>
      </c>
      <c r="B191" s="106" t="s">
        <v>250</v>
      </c>
      <c r="C191" s="133" t="s">
        <v>337</v>
      </c>
      <c r="D191" s="106" t="s">
        <v>338</v>
      </c>
      <c r="E191" s="106" t="s">
        <v>106</v>
      </c>
      <c r="F191" s="106" t="s">
        <v>339</v>
      </c>
      <c r="G191" s="106" t="s">
        <v>340</v>
      </c>
      <c r="H191" s="106" t="s">
        <v>290</v>
      </c>
      <c r="I191" s="106" t="s">
        <v>92</v>
      </c>
      <c r="J191" s="106" t="s">
        <v>341</v>
      </c>
      <c r="K191" s="120">
        <v>3179</v>
      </c>
      <c r="L191" s="106">
        <v>0</v>
      </c>
      <c r="M191" s="134">
        <v>0.1676</v>
      </c>
      <c r="N191" s="106" t="s">
        <v>280</v>
      </c>
      <c r="O191" s="106" t="s">
        <v>342</v>
      </c>
    </row>
    <row r="192" spans="1:15" ht="84">
      <c r="A192" s="106">
        <v>2015</v>
      </c>
      <c r="B192" s="106" t="s">
        <v>259</v>
      </c>
      <c r="C192" s="133" t="s">
        <v>337</v>
      </c>
      <c r="D192" s="106" t="s">
        <v>338</v>
      </c>
      <c r="E192" s="106" t="s">
        <v>106</v>
      </c>
      <c r="F192" s="106" t="s">
        <v>339</v>
      </c>
      <c r="G192" s="106" t="s">
        <v>340</v>
      </c>
      <c r="H192" s="106" t="s">
        <v>290</v>
      </c>
      <c r="I192" s="106" t="s">
        <v>92</v>
      </c>
      <c r="J192" s="106" t="s">
        <v>341</v>
      </c>
      <c r="K192" s="120">
        <v>3179</v>
      </c>
      <c r="L192" s="106">
        <v>0</v>
      </c>
      <c r="M192" s="134">
        <v>0.25</v>
      </c>
      <c r="N192" s="106" t="s">
        <v>280</v>
      </c>
      <c r="O192" s="106" t="s">
        <v>342</v>
      </c>
    </row>
    <row r="193" spans="1:15" ht="84">
      <c r="A193" s="106">
        <v>2015</v>
      </c>
      <c r="B193" s="106" t="s">
        <v>260</v>
      </c>
      <c r="C193" s="133" t="s">
        <v>337</v>
      </c>
      <c r="D193" s="106" t="s">
        <v>338</v>
      </c>
      <c r="E193" s="106" t="s">
        <v>106</v>
      </c>
      <c r="F193" s="106" t="s">
        <v>339</v>
      </c>
      <c r="G193" s="106" t="s">
        <v>340</v>
      </c>
      <c r="H193" s="106" t="s">
        <v>290</v>
      </c>
      <c r="I193" s="106" t="s">
        <v>92</v>
      </c>
      <c r="J193" s="106" t="s">
        <v>341</v>
      </c>
      <c r="K193" s="120">
        <v>3179</v>
      </c>
      <c r="L193" s="106">
        <v>0</v>
      </c>
      <c r="M193" s="134">
        <v>0.263</v>
      </c>
      <c r="N193" s="106" t="s">
        <v>280</v>
      </c>
      <c r="O193" s="106" t="s">
        <v>342</v>
      </c>
    </row>
    <row r="194" spans="1:15" ht="84">
      <c r="A194" s="106">
        <v>2015</v>
      </c>
      <c r="B194" s="106" t="s">
        <v>393</v>
      </c>
      <c r="C194" s="133" t="s">
        <v>337</v>
      </c>
      <c r="D194" s="106" t="s">
        <v>338</v>
      </c>
      <c r="E194" s="106" t="s">
        <v>106</v>
      </c>
      <c r="F194" s="106" t="s">
        <v>339</v>
      </c>
      <c r="G194" s="106" t="s">
        <v>340</v>
      </c>
      <c r="H194" s="106" t="s">
        <v>290</v>
      </c>
      <c r="I194" s="106" t="s">
        <v>92</v>
      </c>
      <c r="J194" s="106" t="s">
        <v>341</v>
      </c>
      <c r="K194" s="120">
        <v>3179</v>
      </c>
      <c r="L194" s="106">
        <v>0</v>
      </c>
      <c r="M194" s="134">
        <v>0.3164</v>
      </c>
      <c r="N194" s="106" t="s">
        <v>280</v>
      </c>
      <c r="O194" s="106" t="s">
        <v>342</v>
      </c>
    </row>
    <row r="195" spans="1:15" ht="48">
      <c r="A195" s="106">
        <v>2015</v>
      </c>
      <c r="B195" s="108" t="s">
        <v>250</v>
      </c>
      <c r="C195" s="138" t="s">
        <v>344</v>
      </c>
      <c r="D195" s="108" t="s">
        <v>345</v>
      </c>
      <c r="E195" s="106" t="s">
        <v>106</v>
      </c>
      <c r="F195" s="108" t="s">
        <v>346</v>
      </c>
      <c r="G195" s="108" t="s">
        <v>347</v>
      </c>
      <c r="H195" s="108" t="s">
        <v>348</v>
      </c>
      <c r="I195" s="108" t="s">
        <v>92</v>
      </c>
      <c r="J195" s="108" t="s">
        <v>349</v>
      </c>
      <c r="K195" s="108">
        <v>9000</v>
      </c>
      <c r="L195" s="108">
        <v>0</v>
      </c>
      <c r="M195" s="134">
        <v>0.579</v>
      </c>
      <c r="N195" s="108" t="s">
        <v>280</v>
      </c>
      <c r="O195" s="108" t="s">
        <v>65</v>
      </c>
    </row>
    <row r="196" spans="1:15" ht="48">
      <c r="A196" s="106">
        <v>2015</v>
      </c>
      <c r="B196" s="108" t="s">
        <v>259</v>
      </c>
      <c r="C196" s="138" t="s">
        <v>344</v>
      </c>
      <c r="D196" s="108" t="s">
        <v>345</v>
      </c>
      <c r="E196" s="106" t="s">
        <v>106</v>
      </c>
      <c r="F196" s="108" t="s">
        <v>346</v>
      </c>
      <c r="G196" s="108" t="s">
        <v>347</v>
      </c>
      <c r="H196" s="108" t="s">
        <v>348</v>
      </c>
      <c r="I196" s="108" t="s">
        <v>92</v>
      </c>
      <c r="J196" s="108" t="s">
        <v>349</v>
      </c>
      <c r="K196" s="108">
        <v>9000</v>
      </c>
      <c r="L196" s="108">
        <v>0</v>
      </c>
      <c r="M196" s="134">
        <v>0.351</v>
      </c>
      <c r="N196" s="108" t="s">
        <v>280</v>
      </c>
      <c r="O196" s="108" t="s">
        <v>65</v>
      </c>
    </row>
    <row r="197" spans="1:15" ht="48">
      <c r="A197" s="106">
        <v>2015</v>
      </c>
      <c r="B197" s="108" t="s">
        <v>260</v>
      </c>
      <c r="C197" s="138" t="s">
        <v>344</v>
      </c>
      <c r="D197" s="108" t="s">
        <v>345</v>
      </c>
      <c r="E197" s="106" t="s">
        <v>106</v>
      </c>
      <c r="F197" s="108" t="s">
        <v>346</v>
      </c>
      <c r="G197" s="108" t="s">
        <v>347</v>
      </c>
      <c r="H197" s="108" t="s">
        <v>348</v>
      </c>
      <c r="I197" s="108" t="s">
        <v>92</v>
      </c>
      <c r="J197" s="108" t="s">
        <v>349</v>
      </c>
      <c r="K197" s="108">
        <v>9000</v>
      </c>
      <c r="L197" s="108">
        <v>0</v>
      </c>
      <c r="M197" s="134">
        <v>0.245</v>
      </c>
      <c r="N197" s="108" t="s">
        <v>280</v>
      </c>
      <c r="O197" s="108" t="s">
        <v>65</v>
      </c>
    </row>
    <row r="198" spans="1:15" ht="48">
      <c r="A198" s="106">
        <v>2015</v>
      </c>
      <c r="B198" s="108" t="s">
        <v>393</v>
      </c>
      <c r="C198" s="138" t="s">
        <v>344</v>
      </c>
      <c r="D198" s="108" t="s">
        <v>345</v>
      </c>
      <c r="E198" s="106" t="s">
        <v>106</v>
      </c>
      <c r="F198" s="108" t="s">
        <v>346</v>
      </c>
      <c r="G198" s="108" t="s">
        <v>347</v>
      </c>
      <c r="H198" s="108" t="s">
        <v>348</v>
      </c>
      <c r="I198" s="108" t="s">
        <v>92</v>
      </c>
      <c r="J198" s="108" t="s">
        <v>349</v>
      </c>
      <c r="K198" s="108">
        <v>9000</v>
      </c>
      <c r="L198" s="108">
        <v>0</v>
      </c>
      <c r="M198" s="134">
        <v>0.403</v>
      </c>
      <c r="N198" s="108" t="s">
        <v>280</v>
      </c>
      <c r="O198" s="108" t="s">
        <v>65</v>
      </c>
    </row>
    <row r="199" spans="1:15" ht="48">
      <c r="A199" s="106">
        <v>2015</v>
      </c>
      <c r="B199" s="108" t="s">
        <v>250</v>
      </c>
      <c r="C199" s="138" t="s">
        <v>350</v>
      </c>
      <c r="D199" s="106" t="s">
        <v>351</v>
      </c>
      <c r="E199" s="106" t="s">
        <v>106</v>
      </c>
      <c r="F199" s="106" t="s">
        <v>352</v>
      </c>
      <c r="G199" s="108" t="s">
        <v>353</v>
      </c>
      <c r="H199" s="106" t="s">
        <v>354</v>
      </c>
      <c r="I199" s="106" t="s">
        <v>355</v>
      </c>
      <c r="J199" s="106" t="s">
        <v>396</v>
      </c>
      <c r="K199" s="106">
        <v>1200</v>
      </c>
      <c r="L199" s="106">
        <v>0</v>
      </c>
      <c r="M199" s="134">
        <v>0.63</v>
      </c>
      <c r="N199" s="108" t="s">
        <v>280</v>
      </c>
      <c r="O199" s="108" t="s">
        <v>65</v>
      </c>
    </row>
    <row r="200" spans="1:15" ht="48">
      <c r="A200" s="106">
        <v>2015</v>
      </c>
      <c r="B200" s="108" t="s">
        <v>259</v>
      </c>
      <c r="C200" s="138" t="s">
        <v>350</v>
      </c>
      <c r="D200" s="106" t="s">
        <v>351</v>
      </c>
      <c r="E200" s="106" t="s">
        <v>106</v>
      </c>
      <c r="F200" s="106" t="s">
        <v>352</v>
      </c>
      <c r="G200" s="108" t="s">
        <v>353</v>
      </c>
      <c r="H200" s="106" t="s">
        <v>354</v>
      </c>
      <c r="I200" s="106" t="s">
        <v>355</v>
      </c>
      <c r="J200" s="106" t="s">
        <v>396</v>
      </c>
      <c r="K200" s="106">
        <v>1200</v>
      </c>
      <c r="L200" s="106">
        <v>277</v>
      </c>
      <c r="M200" s="134">
        <v>0.515</v>
      </c>
      <c r="N200" s="108" t="s">
        <v>280</v>
      </c>
      <c r="O200" s="108" t="s">
        <v>65</v>
      </c>
    </row>
    <row r="201" spans="1:15" ht="48">
      <c r="A201" s="106">
        <v>2015</v>
      </c>
      <c r="B201" s="108" t="s">
        <v>260</v>
      </c>
      <c r="C201" s="138" t="s">
        <v>350</v>
      </c>
      <c r="D201" s="106" t="s">
        <v>351</v>
      </c>
      <c r="E201" s="106" t="s">
        <v>106</v>
      </c>
      <c r="F201" s="106" t="s">
        <v>352</v>
      </c>
      <c r="G201" s="108" t="s">
        <v>353</v>
      </c>
      <c r="H201" s="106" t="s">
        <v>354</v>
      </c>
      <c r="I201" s="106" t="s">
        <v>355</v>
      </c>
      <c r="J201" s="106" t="s">
        <v>396</v>
      </c>
      <c r="K201" s="106">
        <v>1200</v>
      </c>
      <c r="L201" s="106">
        <v>686</v>
      </c>
      <c r="M201" s="134">
        <v>0.5841</v>
      </c>
      <c r="N201" s="108" t="s">
        <v>280</v>
      </c>
      <c r="O201" s="108" t="s">
        <v>65</v>
      </c>
    </row>
    <row r="202" spans="1:15" ht="48">
      <c r="A202" s="106">
        <v>2015</v>
      </c>
      <c r="B202" s="108" t="s">
        <v>393</v>
      </c>
      <c r="C202" s="138" t="s">
        <v>350</v>
      </c>
      <c r="D202" s="106" t="s">
        <v>351</v>
      </c>
      <c r="E202" s="106" t="s">
        <v>106</v>
      </c>
      <c r="F202" s="106" t="s">
        <v>352</v>
      </c>
      <c r="G202" s="108" t="s">
        <v>353</v>
      </c>
      <c r="H202" s="106" t="s">
        <v>354</v>
      </c>
      <c r="I202" s="106" t="s">
        <v>355</v>
      </c>
      <c r="J202" s="106" t="s">
        <v>396</v>
      </c>
      <c r="K202" s="106">
        <v>1200</v>
      </c>
      <c r="L202" s="106"/>
      <c r="M202" s="134">
        <v>0.6783</v>
      </c>
      <c r="N202" s="108" t="s">
        <v>280</v>
      </c>
      <c r="O202" s="108" t="s">
        <v>65</v>
      </c>
    </row>
    <row r="203" spans="1:15" ht="84">
      <c r="A203" s="106">
        <v>2015</v>
      </c>
      <c r="B203" s="108" t="s">
        <v>250</v>
      </c>
      <c r="C203" s="138" t="s">
        <v>357</v>
      </c>
      <c r="D203" s="108" t="s">
        <v>358</v>
      </c>
      <c r="E203" s="106" t="s">
        <v>106</v>
      </c>
      <c r="F203" s="108" t="s">
        <v>359</v>
      </c>
      <c r="G203" s="108" t="s">
        <v>360</v>
      </c>
      <c r="H203" s="108" t="s">
        <v>348</v>
      </c>
      <c r="I203" s="108" t="s">
        <v>92</v>
      </c>
      <c r="J203" s="108" t="s">
        <v>361</v>
      </c>
      <c r="K203" s="108">
        <v>708</v>
      </c>
      <c r="L203" s="108">
        <v>0</v>
      </c>
      <c r="M203" s="134">
        <v>0.442</v>
      </c>
      <c r="N203" s="108" t="s">
        <v>280</v>
      </c>
      <c r="O203" s="108" t="s">
        <v>271</v>
      </c>
    </row>
    <row r="204" spans="1:15" ht="84">
      <c r="A204" s="106">
        <v>2015</v>
      </c>
      <c r="B204" s="108" t="s">
        <v>259</v>
      </c>
      <c r="C204" s="138" t="s">
        <v>357</v>
      </c>
      <c r="D204" s="108" t="s">
        <v>358</v>
      </c>
      <c r="E204" s="106" t="s">
        <v>106</v>
      </c>
      <c r="F204" s="108" t="s">
        <v>359</v>
      </c>
      <c r="G204" s="108" t="s">
        <v>360</v>
      </c>
      <c r="H204" s="108" t="s">
        <v>348</v>
      </c>
      <c r="I204" s="108" t="s">
        <v>92</v>
      </c>
      <c r="J204" s="108" t="s">
        <v>361</v>
      </c>
      <c r="K204" s="108">
        <v>708</v>
      </c>
      <c r="L204" s="108">
        <v>0</v>
      </c>
      <c r="M204" s="134">
        <v>0.2895</v>
      </c>
      <c r="N204" s="108" t="s">
        <v>280</v>
      </c>
      <c r="O204" s="108" t="s">
        <v>271</v>
      </c>
    </row>
    <row r="205" spans="1:15" ht="84">
      <c r="A205" s="106">
        <v>2015</v>
      </c>
      <c r="B205" s="108" t="s">
        <v>260</v>
      </c>
      <c r="C205" s="138" t="s">
        <v>357</v>
      </c>
      <c r="D205" s="108" t="s">
        <v>358</v>
      </c>
      <c r="E205" s="106" t="s">
        <v>106</v>
      </c>
      <c r="F205" s="108" t="s">
        <v>359</v>
      </c>
      <c r="G205" s="108" t="s">
        <v>360</v>
      </c>
      <c r="H205" s="108" t="s">
        <v>348</v>
      </c>
      <c r="I205" s="108" t="s">
        <v>92</v>
      </c>
      <c r="J205" s="108" t="s">
        <v>361</v>
      </c>
      <c r="K205" s="108">
        <v>708</v>
      </c>
      <c r="L205" s="108">
        <v>0</v>
      </c>
      <c r="M205" s="134">
        <v>0.3262</v>
      </c>
      <c r="N205" s="108" t="s">
        <v>280</v>
      </c>
      <c r="O205" s="108" t="s">
        <v>271</v>
      </c>
    </row>
    <row r="206" spans="1:15" ht="84">
      <c r="A206" s="106">
        <v>2015</v>
      </c>
      <c r="B206" s="108" t="s">
        <v>393</v>
      </c>
      <c r="C206" s="138" t="s">
        <v>357</v>
      </c>
      <c r="D206" s="108" t="s">
        <v>358</v>
      </c>
      <c r="E206" s="106" t="s">
        <v>106</v>
      </c>
      <c r="F206" s="108" t="s">
        <v>359</v>
      </c>
      <c r="G206" s="108" t="s">
        <v>360</v>
      </c>
      <c r="H206" s="108" t="s">
        <v>348</v>
      </c>
      <c r="I206" s="108" t="s">
        <v>92</v>
      </c>
      <c r="J206" s="108" t="s">
        <v>361</v>
      </c>
      <c r="K206" s="108">
        <v>708</v>
      </c>
      <c r="L206" s="108">
        <v>0</v>
      </c>
      <c r="M206" s="134">
        <v>0.264</v>
      </c>
      <c r="N206" s="108" t="s">
        <v>280</v>
      </c>
      <c r="O206" s="108" t="s">
        <v>271</v>
      </c>
    </row>
    <row r="207" spans="1:15" ht="84">
      <c r="A207" s="106">
        <v>2015</v>
      </c>
      <c r="B207" s="108" t="s">
        <v>250</v>
      </c>
      <c r="C207" s="138" t="s">
        <v>362</v>
      </c>
      <c r="D207" s="108" t="s">
        <v>363</v>
      </c>
      <c r="E207" s="106" t="s">
        <v>106</v>
      </c>
      <c r="F207" s="108" t="s">
        <v>364</v>
      </c>
      <c r="G207" s="108" t="s">
        <v>360</v>
      </c>
      <c r="H207" s="108" t="s">
        <v>348</v>
      </c>
      <c r="I207" s="108" t="s">
        <v>92</v>
      </c>
      <c r="J207" s="108" t="s">
        <v>361</v>
      </c>
      <c r="K207" s="108">
        <v>180</v>
      </c>
      <c r="L207" s="119">
        <v>56</v>
      </c>
      <c r="M207" s="134">
        <v>1.31</v>
      </c>
      <c r="N207" s="108" t="s">
        <v>280</v>
      </c>
      <c r="O207" s="108" t="s">
        <v>365</v>
      </c>
    </row>
    <row r="208" spans="1:15" ht="84">
      <c r="A208" s="106">
        <v>2015</v>
      </c>
      <c r="B208" s="108" t="s">
        <v>259</v>
      </c>
      <c r="C208" s="138" t="s">
        <v>362</v>
      </c>
      <c r="D208" s="108" t="s">
        <v>363</v>
      </c>
      <c r="E208" s="106" t="s">
        <v>106</v>
      </c>
      <c r="F208" s="108" t="s">
        <v>364</v>
      </c>
      <c r="G208" s="108" t="s">
        <v>360</v>
      </c>
      <c r="H208" s="108" t="s">
        <v>348</v>
      </c>
      <c r="I208" s="108" t="s">
        <v>92</v>
      </c>
      <c r="J208" s="108" t="s">
        <v>361</v>
      </c>
      <c r="K208" s="108">
        <v>180</v>
      </c>
      <c r="L208" s="119">
        <v>44</v>
      </c>
      <c r="M208" s="134">
        <v>0.244</v>
      </c>
      <c r="N208" s="108" t="s">
        <v>280</v>
      </c>
      <c r="O208" s="108" t="s">
        <v>365</v>
      </c>
    </row>
    <row r="209" spans="1:15" ht="84">
      <c r="A209" s="106">
        <v>2015</v>
      </c>
      <c r="B209" s="108" t="s">
        <v>260</v>
      </c>
      <c r="C209" s="138" t="s">
        <v>362</v>
      </c>
      <c r="D209" s="108" t="s">
        <v>363</v>
      </c>
      <c r="E209" s="106" t="s">
        <v>106</v>
      </c>
      <c r="F209" s="108" t="s">
        <v>364</v>
      </c>
      <c r="G209" s="108" t="s">
        <v>360</v>
      </c>
      <c r="H209" s="108" t="s">
        <v>348</v>
      </c>
      <c r="I209" s="108" t="s">
        <v>92</v>
      </c>
      <c r="J209" s="108" t="s">
        <v>361</v>
      </c>
      <c r="K209" s="108">
        <v>180</v>
      </c>
      <c r="L209" s="119">
        <v>46</v>
      </c>
      <c r="M209" s="134">
        <v>0.255</v>
      </c>
      <c r="N209" s="108" t="s">
        <v>280</v>
      </c>
      <c r="O209" s="108" t="s">
        <v>365</v>
      </c>
    </row>
    <row r="210" spans="1:15" ht="84">
      <c r="A210" s="106">
        <v>2015</v>
      </c>
      <c r="B210" s="108" t="s">
        <v>393</v>
      </c>
      <c r="C210" s="138" t="s">
        <v>362</v>
      </c>
      <c r="D210" s="108" t="s">
        <v>363</v>
      </c>
      <c r="E210" s="106" t="s">
        <v>106</v>
      </c>
      <c r="F210" s="108" t="s">
        <v>364</v>
      </c>
      <c r="G210" s="108" t="s">
        <v>360</v>
      </c>
      <c r="H210" s="108" t="s">
        <v>348</v>
      </c>
      <c r="I210" s="108" t="s">
        <v>92</v>
      </c>
      <c r="J210" s="108" t="s">
        <v>361</v>
      </c>
      <c r="K210" s="108">
        <v>180</v>
      </c>
      <c r="L210" s="119">
        <v>20</v>
      </c>
      <c r="M210" s="134">
        <v>0.11</v>
      </c>
      <c r="N210" s="108" t="s">
        <v>280</v>
      </c>
      <c r="O210" s="108" t="s">
        <v>365</v>
      </c>
    </row>
    <row r="211" spans="1:15" ht="26.25">
      <c r="A211" s="367" t="s">
        <v>397</v>
      </c>
      <c r="B211" s="368"/>
      <c r="C211" s="368"/>
      <c r="D211" s="368"/>
      <c r="E211" s="368"/>
      <c r="F211" s="368"/>
      <c r="G211" s="368"/>
      <c r="H211" s="368"/>
      <c r="I211" s="368"/>
      <c r="J211" s="368"/>
      <c r="K211" s="368"/>
      <c r="L211" s="368"/>
      <c r="M211" s="368"/>
      <c r="N211" s="368"/>
      <c r="O211" s="368"/>
    </row>
    <row r="212" spans="1:15" ht="120">
      <c r="A212" s="161">
        <v>2015</v>
      </c>
      <c r="B212" s="161" t="s">
        <v>117</v>
      </c>
      <c r="C212" s="1" t="s">
        <v>400</v>
      </c>
      <c r="D212" s="19" t="s">
        <v>401</v>
      </c>
      <c r="E212" s="21" t="s">
        <v>107</v>
      </c>
      <c r="F212" s="21" t="s">
        <v>402</v>
      </c>
      <c r="G212" s="22" t="s">
        <v>403</v>
      </c>
      <c r="H212" s="19" t="s">
        <v>91</v>
      </c>
      <c r="I212" s="19" t="s">
        <v>92</v>
      </c>
      <c r="J212" s="162" t="s">
        <v>118</v>
      </c>
      <c r="K212" s="163">
        <v>30000</v>
      </c>
      <c r="L212" s="164">
        <v>0</v>
      </c>
      <c r="M212" s="165">
        <v>0.24</v>
      </c>
      <c r="N212" s="162" t="s">
        <v>47</v>
      </c>
      <c r="O212" s="161" t="s">
        <v>449</v>
      </c>
    </row>
    <row r="213" spans="1:15" ht="108">
      <c r="A213" s="161">
        <v>2015</v>
      </c>
      <c r="B213" s="161" t="s">
        <v>117</v>
      </c>
      <c r="C213" s="1" t="s">
        <v>108</v>
      </c>
      <c r="D213" s="19" t="s">
        <v>414</v>
      </c>
      <c r="E213" s="21" t="s">
        <v>107</v>
      </c>
      <c r="F213" s="19" t="s">
        <v>415</v>
      </c>
      <c r="G213" s="22" t="s">
        <v>416</v>
      </c>
      <c r="H213" s="19" t="s">
        <v>417</v>
      </c>
      <c r="I213" s="19" t="s">
        <v>92</v>
      </c>
      <c r="J213" s="162" t="s">
        <v>118</v>
      </c>
      <c r="K213" s="161">
        <v>50</v>
      </c>
      <c r="L213" s="164">
        <v>0</v>
      </c>
      <c r="M213" s="165">
        <v>0.24</v>
      </c>
      <c r="N213" s="162" t="s">
        <v>47</v>
      </c>
      <c r="O213" s="161" t="s">
        <v>449</v>
      </c>
    </row>
    <row r="214" spans="1:15" ht="180.75">
      <c r="A214" s="161">
        <v>2015</v>
      </c>
      <c r="B214" s="161" t="s">
        <v>117</v>
      </c>
      <c r="C214" s="156" t="s">
        <v>436</v>
      </c>
      <c r="D214" s="24" t="s">
        <v>423</v>
      </c>
      <c r="E214" s="21" t="s">
        <v>107</v>
      </c>
      <c r="F214" s="19" t="s">
        <v>437</v>
      </c>
      <c r="G214" s="22" t="s">
        <v>403</v>
      </c>
      <c r="H214" s="25" t="s">
        <v>438</v>
      </c>
      <c r="I214" s="25" t="s">
        <v>95</v>
      </c>
      <c r="J214" s="162" t="s">
        <v>118</v>
      </c>
      <c r="K214" s="166">
        <v>100</v>
      </c>
      <c r="L214" s="164">
        <v>0</v>
      </c>
      <c r="M214" s="165">
        <v>0</v>
      </c>
      <c r="N214" s="162" t="s">
        <v>47</v>
      </c>
      <c r="O214" s="161" t="s">
        <v>449</v>
      </c>
    </row>
    <row r="215" spans="1:15" ht="132">
      <c r="A215" s="161">
        <v>2015</v>
      </c>
      <c r="B215" s="161" t="s">
        <v>117</v>
      </c>
      <c r="C215" s="12" t="s">
        <v>433</v>
      </c>
      <c r="D215" s="24" t="s">
        <v>423</v>
      </c>
      <c r="E215" s="21" t="s">
        <v>107</v>
      </c>
      <c r="F215" s="19" t="s">
        <v>434</v>
      </c>
      <c r="G215" s="22" t="s">
        <v>403</v>
      </c>
      <c r="H215" s="25" t="s">
        <v>435</v>
      </c>
      <c r="I215" s="25" t="s">
        <v>97</v>
      </c>
      <c r="J215" s="162" t="s">
        <v>118</v>
      </c>
      <c r="K215" s="166">
        <v>1200</v>
      </c>
      <c r="L215" s="164">
        <v>0</v>
      </c>
      <c r="M215" s="165">
        <v>0</v>
      </c>
      <c r="N215" s="162" t="s">
        <v>47</v>
      </c>
      <c r="O215" s="161" t="s">
        <v>449</v>
      </c>
    </row>
    <row r="216" spans="1:15" ht="120">
      <c r="A216" s="161">
        <v>2015</v>
      </c>
      <c r="B216" s="161" t="s">
        <v>117</v>
      </c>
      <c r="C216" s="1" t="s">
        <v>418</v>
      </c>
      <c r="D216" s="19" t="s">
        <v>419</v>
      </c>
      <c r="E216" s="21" t="s">
        <v>107</v>
      </c>
      <c r="F216" s="19" t="s">
        <v>407</v>
      </c>
      <c r="G216" s="22" t="s">
        <v>408</v>
      </c>
      <c r="H216" s="20" t="s">
        <v>94</v>
      </c>
      <c r="I216" s="19" t="s">
        <v>92</v>
      </c>
      <c r="J216" s="162" t="s">
        <v>118</v>
      </c>
      <c r="K216" s="161">
        <v>20</v>
      </c>
      <c r="L216" s="167">
        <v>0</v>
      </c>
      <c r="M216" s="168">
        <v>0.25</v>
      </c>
      <c r="N216" s="162" t="s">
        <v>47</v>
      </c>
      <c r="O216" s="161" t="s">
        <v>421</v>
      </c>
    </row>
    <row r="217" spans="1:15" ht="96">
      <c r="A217" s="161">
        <v>2015</v>
      </c>
      <c r="B217" s="161" t="s">
        <v>117</v>
      </c>
      <c r="C217" s="12" t="s">
        <v>422</v>
      </c>
      <c r="D217" s="24" t="s">
        <v>423</v>
      </c>
      <c r="E217" s="21" t="s">
        <v>107</v>
      </c>
      <c r="F217" s="19" t="s">
        <v>424</v>
      </c>
      <c r="G217" s="22" t="s">
        <v>425</v>
      </c>
      <c r="H217" s="25" t="s">
        <v>426</v>
      </c>
      <c r="I217" s="25" t="s">
        <v>95</v>
      </c>
      <c r="J217" s="162" t="s">
        <v>118</v>
      </c>
      <c r="K217" s="161">
        <v>20</v>
      </c>
      <c r="L217" s="167">
        <v>0</v>
      </c>
      <c r="M217" s="168">
        <v>0</v>
      </c>
      <c r="N217" s="162" t="s">
        <v>47</v>
      </c>
      <c r="O217" s="161" t="s">
        <v>449</v>
      </c>
    </row>
    <row r="218" spans="1:15" ht="96">
      <c r="A218" s="161">
        <v>2015</v>
      </c>
      <c r="B218" s="161" t="s">
        <v>117</v>
      </c>
      <c r="C218" s="12" t="s">
        <v>427</v>
      </c>
      <c r="D218" s="24" t="s">
        <v>423</v>
      </c>
      <c r="E218" s="21" t="s">
        <v>107</v>
      </c>
      <c r="F218" s="19" t="s">
        <v>428</v>
      </c>
      <c r="G218" s="22" t="s">
        <v>429</v>
      </c>
      <c r="H218" s="25" t="s">
        <v>413</v>
      </c>
      <c r="I218" s="25" t="s">
        <v>95</v>
      </c>
      <c r="J218" s="162" t="s">
        <v>118</v>
      </c>
      <c r="K218" s="161">
        <v>1591</v>
      </c>
      <c r="L218" s="167">
        <v>0</v>
      </c>
      <c r="M218" s="168">
        <v>0</v>
      </c>
      <c r="N218" s="162" t="s">
        <v>47</v>
      </c>
      <c r="O218" s="161" t="s">
        <v>449</v>
      </c>
    </row>
    <row r="219" spans="1:15" ht="108">
      <c r="A219" s="161">
        <v>2015</v>
      </c>
      <c r="B219" s="161" t="s">
        <v>117</v>
      </c>
      <c r="C219" s="12" t="s">
        <v>430</v>
      </c>
      <c r="D219" s="24" t="s">
        <v>423</v>
      </c>
      <c r="E219" s="21" t="s">
        <v>107</v>
      </c>
      <c r="F219" s="19" t="s">
        <v>431</v>
      </c>
      <c r="G219" s="22" t="s">
        <v>432</v>
      </c>
      <c r="H219" s="25" t="s">
        <v>413</v>
      </c>
      <c r="I219" s="25" t="s">
        <v>95</v>
      </c>
      <c r="J219" s="162" t="s">
        <v>118</v>
      </c>
      <c r="K219" s="166">
        <v>200</v>
      </c>
      <c r="L219" s="167">
        <v>0</v>
      </c>
      <c r="M219" s="168">
        <v>0</v>
      </c>
      <c r="N219" s="162" t="s">
        <v>47</v>
      </c>
      <c r="O219" s="161" t="s">
        <v>449</v>
      </c>
    </row>
    <row r="220" spans="1:15" ht="51">
      <c r="A220" s="161">
        <v>2015</v>
      </c>
      <c r="B220" s="161" t="s">
        <v>117</v>
      </c>
      <c r="C220" s="1" t="s">
        <v>405</v>
      </c>
      <c r="D220" s="19" t="s">
        <v>406</v>
      </c>
      <c r="E220" s="21" t="s">
        <v>107</v>
      </c>
      <c r="F220" s="19" t="s">
        <v>407</v>
      </c>
      <c r="G220" s="22" t="s">
        <v>408</v>
      </c>
      <c r="H220" s="19" t="s">
        <v>94</v>
      </c>
      <c r="I220" s="19" t="s">
        <v>92</v>
      </c>
      <c r="J220" s="162" t="s">
        <v>118</v>
      </c>
      <c r="K220" s="166">
        <v>1400</v>
      </c>
      <c r="L220" s="167">
        <v>0</v>
      </c>
      <c r="M220" s="168">
        <v>0.23</v>
      </c>
      <c r="N220" s="162" t="s">
        <v>47</v>
      </c>
      <c r="O220" s="161" t="s">
        <v>449</v>
      </c>
    </row>
    <row r="221" spans="1:15" ht="120">
      <c r="A221" s="161">
        <v>2015</v>
      </c>
      <c r="B221" s="169" t="s">
        <v>99</v>
      </c>
      <c r="C221" s="1" t="s">
        <v>400</v>
      </c>
      <c r="D221" s="19" t="s">
        <v>401</v>
      </c>
      <c r="E221" s="21" t="s">
        <v>107</v>
      </c>
      <c r="F221" s="21" t="s">
        <v>402</v>
      </c>
      <c r="G221" s="22" t="s">
        <v>403</v>
      </c>
      <c r="H221" s="19" t="s">
        <v>91</v>
      </c>
      <c r="I221" s="19" t="s">
        <v>92</v>
      </c>
      <c r="J221" s="162" t="s">
        <v>118</v>
      </c>
      <c r="K221" s="163">
        <v>30000</v>
      </c>
      <c r="L221" s="164">
        <v>0</v>
      </c>
      <c r="M221" s="165">
        <v>0.25</v>
      </c>
      <c r="N221" s="162" t="s">
        <v>47</v>
      </c>
      <c r="O221" s="161" t="s">
        <v>449</v>
      </c>
    </row>
    <row r="222" spans="1:15" ht="108">
      <c r="A222" s="161">
        <v>2015</v>
      </c>
      <c r="B222" s="169" t="s">
        <v>99</v>
      </c>
      <c r="C222" s="1" t="s">
        <v>108</v>
      </c>
      <c r="D222" s="19" t="s">
        <v>414</v>
      </c>
      <c r="E222" s="21" t="s">
        <v>107</v>
      </c>
      <c r="F222" s="19" t="s">
        <v>415</v>
      </c>
      <c r="G222" s="22" t="s">
        <v>416</v>
      </c>
      <c r="H222" s="19" t="s">
        <v>417</v>
      </c>
      <c r="I222" s="19" t="s">
        <v>92</v>
      </c>
      <c r="J222" s="162" t="s">
        <v>118</v>
      </c>
      <c r="K222" s="161">
        <v>50</v>
      </c>
      <c r="L222" s="164">
        <v>0</v>
      </c>
      <c r="M222" s="165">
        <v>0.18</v>
      </c>
      <c r="N222" s="162" t="s">
        <v>47</v>
      </c>
      <c r="O222" s="161" t="s">
        <v>449</v>
      </c>
    </row>
    <row r="223" spans="1:15" ht="180.75">
      <c r="A223" s="161">
        <v>2015</v>
      </c>
      <c r="B223" s="169" t="s">
        <v>99</v>
      </c>
      <c r="C223" s="156" t="s">
        <v>436</v>
      </c>
      <c r="D223" s="24" t="s">
        <v>423</v>
      </c>
      <c r="E223" s="21" t="s">
        <v>107</v>
      </c>
      <c r="F223" s="19" t="s">
        <v>437</v>
      </c>
      <c r="G223" s="22" t="s">
        <v>403</v>
      </c>
      <c r="H223" s="25" t="s">
        <v>438</v>
      </c>
      <c r="I223" s="25" t="s">
        <v>95</v>
      </c>
      <c r="J223" s="162" t="s">
        <v>118</v>
      </c>
      <c r="K223" s="166">
        <v>100</v>
      </c>
      <c r="L223" s="164">
        <v>0</v>
      </c>
      <c r="M223" s="165">
        <v>0</v>
      </c>
      <c r="N223" s="162" t="s">
        <v>47</v>
      </c>
      <c r="O223" s="161" t="s">
        <v>449</v>
      </c>
    </row>
    <row r="224" spans="1:15" ht="132">
      <c r="A224" s="161">
        <v>2015</v>
      </c>
      <c r="B224" s="161" t="s">
        <v>99</v>
      </c>
      <c r="C224" s="12" t="s">
        <v>433</v>
      </c>
      <c r="D224" s="24" t="s">
        <v>423</v>
      </c>
      <c r="E224" s="21" t="s">
        <v>107</v>
      </c>
      <c r="F224" s="19" t="s">
        <v>434</v>
      </c>
      <c r="G224" s="22" t="s">
        <v>403</v>
      </c>
      <c r="H224" s="25" t="s">
        <v>435</v>
      </c>
      <c r="I224" s="25" t="s">
        <v>97</v>
      </c>
      <c r="J224" s="162" t="s">
        <v>118</v>
      </c>
      <c r="K224" s="166">
        <v>1200</v>
      </c>
      <c r="L224" s="164">
        <v>0</v>
      </c>
      <c r="M224" s="165">
        <v>0</v>
      </c>
      <c r="N224" s="162" t="s">
        <v>47</v>
      </c>
      <c r="O224" s="161" t="s">
        <v>449</v>
      </c>
    </row>
    <row r="225" spans="1:15" ht="120">
      <c r="A225" s="161">
        <v>2015</v>
      </c>
      <c r="B225" s="161" t="s">
        <v>99</v>
      </c>
      <c r="C225" s="1" t="s">
        <v>418</v>
      </c>
      <c r="D225" s="19" t="s">
        <v>419</v>
      </c>
      <c r="E225" s="21" t="s">
        <v>107</v>
      </c>
      <c r="F225" s="19" t="s">
        <v>407</v>
      </c>
      <c r="G225" s="22" t="s">
        <v>408</v>
      </c>
      <c r="H225" s="20" t="s">
        <v>94</v>
      </c>
      <c r="I225" s="19" t="s">
        <v>92</v>
      </c>
      <c r="J225" s="162" t="s">
        <v>118</v>
      </c>
      <c r="K225" s="161">
        <v>20</v>
      </c>
      <c r="L225" s="167">
        <v>0</v>
      </c>
      <c r="M225" s="168">
        <v>0.25</v>
      </c>
      <c r="N225" s="162" t="s">
        <v>47</v>
      </c>
      <c r="O225" s="161" t="s">
        <v>421</v>
      </c>
    </row>
    <row r="226" spans="1:15" ht="96">
      <c r="A226" s="161">
        <v>2015</v>
      </c>
      <c r="B226" s="161" t="s">
        <v>99</v>
      </c>
      <c r="C226" s="12" t="s">
        <v>422</v>
      </c>
      <c r="D226" s="24" t="s">
        <v>423</v>
      </c>
      <c r="E226" s="21" t="s">
        <v>107</v>
      </c>
      <c r="F226" s="19" t="s">
        <v>424</v>
      </c>
      <c r="G226" s="22" t="s">
        <v>425</v>
      </c>
      <c r="H226" s="25" t="s">
        <v>426</v>
      </c>
      <c r="I226" s="25" t="s">
        <v>95</v>
      </c>
      <c r="J226" s="162" t="s">
        <v>118</v>
      </c>
      <c r="K226" s="161">
        <v>20</v>
      </c>
      <c r="L226" s="167">
        <v>0</v>
      </c>
      <c r="M226" s="168">
        <v>0</v>
      </c>
      <c r="N226" s="162" t="s">
        <v>47</v>
      </c>
      <c r="O226" s="161" t="s">
        <v>449</v>
      </c>
    </row>
    <row r="227" spans="1:15" ht="96">
      <c r="A227" s="161">
        <v>2015</v>
      </c>
      <c r="B227" s="161" t="s">
        <v>99</v>
      </c>
      <c r="C227" s="12" t="s">
        <v>427</v>
      </c>
      <c r="D227" s="24" t="s">
        <v>423</v>
      </c>
      <c r="E227" s="21" t="s">
        <v>107</v>
      </c>
      <c r="F227" s="19" t="s">
        <v>428</v>
      </c>
      <c r="G227" s="22" t="s">
        <v>429</v>
      </c>
      <c r="H227" s="25" t="s">
        <v>413</v>
      </c>
      <c r="I227" s="25" t="s">
        <v>95</v>
      </c>
      <c r="J227" s="162" t="s">
        <v>118</v>
      </c>
      <c r="K227" s="161">
        <v>1591</v>
      </c>
      <c r="L227" s="167">
        <v>0</v>
      </c>
      <c r="M227" s="168">
        <v>0</v>
      </c>
      <c r="N227" s="162" t="s">
        <v>47</v>
      </c>
      <c r="O227" s="161" t="s">
        <v>449</v>
      </c>
    </row>
    <row r="228" spans="1:15" ht="108">
      <c r="A228" s="161">
        <v>2015</v>
      </c>
      <c r="B228" s="169" t="s">
        <v>99</v>
      </c>
      <c r="C228" s="12" t="s">
        <v>430</v>
      </c>
      <c r="D228" s="24" t="s">
        <v>423</v>
      </c>
      <c r="E228" s="21" t="s">
        <v>107</v>
      </c>
      <c r="F228" s="19" t="s">
        <v>431</v>
      </c>
      <c r="G228" s="22" t="s">
        <v>432</v>
      </c>
      <c r="H228" s="25" t="s">
        <v>413</v>
      </c>
      <c r="I228" s="25" t="s">
        <v>95</v>
      </c>
      <c r="J228" s="162" t="s">
        <v>118</v>
      </c>
      <c r="K228" s="166">
        <v>200</v>
      </c>
      <c r="L228" s="167">
        <v>0</v>
      </c>
      <c r="M228" s="168">
        <v>0</v>
      </c>
      <c r="N228" s="162" t="s">
        <v>47</v>
      </c>
      <c r="O228" s="161" t="s">
        <v>449</v>
      </c>
    </row>
    <row r="229" spans="1:15" ht="51">
      <c r="A229" s="161">
        <v>2015</v>
      </c>
      <c r="B229" s="169" t="s">
        <v>99</v>
      </c>
      <c r="C229" s="1" t="s">
        <v>405</v>
      </c>
      <c r="D229" s="19" t="s">
        <v>406</v>
      </c>
      <c r="E229" s="21" t="s">
        <v>107</v>
      </c>
      <c r="F229" s="19" t="s">
        <v>407</v>
      </c>
      <c r="G229" s="22" t="s">
        <v>408</v>
      </c>
      <c r="H229" s="19" t="s">
        <v>94</v>
      </c>
      <c r="I229" s="19" t="s">
        <v>92</v>
      </c>
      <c r="J229" s="162" t="s">
        <v>118</v>
      </c>
      <c r="K229" s="166">
        <v>1400</v>
      </c>
      <c r="L229" s="167">
        <v>0</v>
      </c>
      <c r="M229" s="168">
        <v>0.28</v>
      </c>
      <c r="N229" s="162" t="s">
        <v>47</v>
      </c>
      <c r="O229" s="161" t="s">
        <v>449</v>
      </c>
    </row>
    <row r="230" spans="1:15" ht="120">
      <c r="A230" s="161">
        <v>2015</v>
      </c>
      <c r="B230" s="169" t="s">
        <v>119</v>
      </c>
      <c r="C230" s="1" t="s">
        <v>400</v>
      </c>
      <c r="D230" s="19" t="s">
        <v>401</v>
      </c>
      <c r="E230" s="21" t="s">
        <v>107</v>
      </c>
      <c r="F230" s="21" t="s">
        <v>402</v>
      </c>
      <c r="G230" s="22" t="s">
        <v>403</v>
      </c>
      <c r="H230" s="19" t="s">
        <v>91</v>
      </c>
      <c r="I230" s="19" t="s">
        <v>92</v>
      </c>
      <c r="J230" s="162" t="s">
        <v>118</v>
      </c>
      <c r="K230" s="163">
        <v>30000</v>
      </c>
      <c r="L230" s="164">
        <v>0</v>
      </c>
      <c r="M230" s="165">
        <v>0.27</v>
      </c>
      <c r="N230" s="162" t="s">
        <v>47</v>
      </c>
      <c r="O230" s="161" t="s">
        <v>449</v>
      </c>
    </row>
    <row r="231" spans="1:15" ht="108">
      <c r="A231" s="161">
        <v>2015</v>
      </c>
      <c r="B231" s="169" t="s">
        <v>119</v>
      </c>
      <c r="C231" s="1" t="s">
        <v>108</v>
      </c>
      <c r="D231" s="19" t="s">
        <v>414</v>
      </c>
      <c r="E231" s="21" t="s">
        <v>107</v>
      </c>
      <c r="F231" s="19" t="s">
        <v>415</v>
      </c>
      <c r="G231" s="22" t="s">
        <v>416</v>
      </c>
      <c r="H231" s="19" t="s">
        <v>417</v>
      </c>
      <c r="I231" s="19" t="s">
        <v>92</v>
      </c>
      <c r="J231" s="162" t="s">
        <v>118</v>
      </c>
      <c r="K231" s="161">
        <v>50</v>
      </c>
      <c r="L231" s="164">
        <v>0</v>
      </c>
      <c r="M231" s="165">
        <v>0.2</v>
      </c>
      <c r="N231" s="162" t="s">
        <v>47</v>
      </c>
      <c r="O231" s="161" t="s">
        <v>449</v>
      </c>
    </row>
    <row r="232" spans="1:15" ht="180.75">
      <c r="A232" s="161">
        <v>2015</v>
      </c>
      <c r="B232" s="169" t="s">
        <v>119</v>
      </c>
      <c r="C232" s="156" t="s">
        <v>436</v>
      </c>
      <c r="D232" s="24" t="s">
        <v>423</v>
      </c>
      <c r="E232" s="21" t="s">
        <v>107</v>
      </c>
      <c r="F232" s="19" t="s">
        <v>437</v>
      </c>
      <c r="G232" s="22" t="s">
        <v>403</v>
      </c>
      <c r="H232" s="25" t="s">
        <v>438</v>
      </c>
      <c r="I232" s="25" t="s">
        <v>95</v>
      </c>
      <c r="J232" s="162" t="s">
        <v>118</v>
      </c>
      <c r="K232" s="166">
        <v>100</v>
      </c>
      <c r="L232" s="164">
        <v>0</v>
      </c>
      <c r="M232" s="165">
        <v>0</v>
      </c>
      <c r="N232" s="162" t="s">
        <v>47</v>
      </c>
      <c r="O232" s="161" t="s">
        <v>449</v>
      </c>
    </row>
    <row r="233" spans="1:15" ht="132">
      <c r="A233" s="161">
        <v>2015</v>
      </c>
      <c r="B233" s="161" t="s">
        <v>119</v>
      </c>
      <c r="C233" s="12" t="s">
        <v>433</v>
      </c>
      <c r="D233" s="24" t="s">
        <v>423</v>
      </c>
      <c r="E233" s="21" t="s">
        <v>107</v>
      </c>
      <c r="F233" s="19" t="s">
        <v>434</v>
      </c>
      <c r="G233" s="22" t="s">
        <v>403</v>
      </c>
      <c r="H233" s="25" t="s">
        <v>435</v>
      </c>
      <c r="I233" s="25" t="s">
        <v>97</v>
      </c>
      <c r="J233" s="162" t="s">
        <v>118</v>
      </c>
      <c r="K233" s="166">
        <v>1200</v>
      </c>
      <c r="L233" s="164">
        <v>0</v>
      </c>
      <c r="M233" s="165">
        <v>1</v>
      </c>
      <c r="N233" s="162" t="s">
        <v>47</v>
      </c>
      <c r="O233" s="161" t="s">
        <v>449</v>
      </c>
    </row>
    <row r="234" spans="1:15" ht="120">
      <c r="A234" s="161">
        <v>2015</v>
      </c>
      <c r="B234" s="161" t="s">
        <v>119</v>
      </c>
      <c r="C234" s="1" t="s">
        <v>418</v>
      </c>
      <c r="D234" s="19" t="s">
        <v>419</v>
      </c>
      <c r="E234" s="21" t="s">
        <v>107</v>
      </c>
      <c r="F234" s="19" t="s">
        <v>407</v>
      </c>
      <c r="G234" s="22" t="s">
        <v>408</v>
      </c>
      <c r="H234" s="20" t="s">
        <v>94</v>
      </c>
      <c r="I234" s="19" t="s">
        <v>92</v>
      </c>
      <c r="J234" s="162" t="s">
        <v>118</v>
      </c>
      <c r="K234" s="161">
        <v>20</v>
      </c>
      <c r="L234" s="167">
        <v>0</v>
      </c>
      <c r="M234" s="168">
        <v>0.25</v>
      </c>
      <c r="N234" s="162" t="s">
        <v>47</v>
      </c>
      <c r="O234" s="161" t="s">
        <v>421</v>
      </c>
    </row>
    <row r="235" spans="1:15" ht="96">
      <c r="A235" s="161">
        <v>2015</v>
      </c>
      <c r="B235" s="161" t="s">
        <v>119</v>
      </c>
      <c r="C235" s="12" t="s">
        <v>422</v>
      </c>
      <c r="D235" s="24" t="s">
        <v>423</v>
      </c>
      <c r="E235" s="21" t="s">
        <v>107</v>
      </c>
      <c r="F235" s="19" t="s">
        <v>424</v>
      </c>
      <c r="G235" s="22" t="s">
        <v>425</v>
      </c>
      <c r="H235" s="25" t="s">
        <v>426</v>
      </c>
      <c r="I235" s="25" t="s">
        <v>95</v>
      </c>
      <c r="J235" s="162" t="s">
        <v>118</v>
      </c>
      <c r="K235" s="161">
        <v>20</v>
      </c>
      <c r="L235" s="167">
        <v>0</v>
      </c>
      <c r="M235" s="168">
        <v>0.5</v>
      </c>
      <c r="N235" s="162" t="s">
        <v>47</v>
      </c>
      <c r="O235" s="161" t="s">
        <v>449</v>
      </c>
    </row>
    <row r="236" spans="1:15" ht="96">
      <c r="A236" s="161">
        <v>2015</v>
      </c>
      <c r="B236" s="161" t="s">
        <v>119</v>
      </c>
      <c r="C236" s="12" t="s">
        <v>427</v>
      </c>
      <c r="D236" s="24" t="s">
        <v>423</v>
      </c>
      <c r="E236" s="21" t="s">
        <v>107</v>
      </c>
      <c r="F236" s="19" t="s">
        <v>428</v>
      </c>
      <c r="G236" s="22" t="s">
        <v>429</v>
      </c>
      <c r="H236" s="25" t="s">
        <v>413</v>
      </c>
      <c r="I236" s="25" t="s">
        <v>95</v>
      </c>
      <c r="J236" s="162" t="s">
        <v>118</v>
      </c>
      <c r="K236" s="161">
        <v>1591</v>
      </c>
      <c r="L236" s="167">
        <v>0</v>
      </c>
      <c r="M236" s="168">
        <v>0.5</v>
      </c>
      <c r="N236" s="162" t="s">
        <v>47</v>
      </c>
      <c r="O236" s="161" t="s">
        <v>449</v>
      </c>
    </row>
    <row r="237" spans="1:15" ht="108">
      <c r="A237" s="161">
        <v>2015</v>
      </c>
      <c r="B237" s="169" t="s">
        <v>119</v>
      </c>
      <c r="C237" s="12" t="s">
        <v>430</v>
      </c>
      <c r="D237" s="24" t="s">
        <v>423</v>
      </c>
      <c r="E237" s="21" t="s">
        <v>107</v>
      </c>
      <c r="F237" s="19" t="s">
        <v>431</v>
      </c>
      <c r="G237" s="22" t="s">
        <v>432</v>
      </c>
      <c r="H237" s="25" t="s">
        <v>413</v>
      </c>
      <c r="I237" s="25" t="s">
        <v>95</v>
      </c>
      <c r="J237" s="162" t="s">
        <v>118</v>
      </c>
      <c r="K237" s="166">
        <v>200</v>
      </c>
      <c r="L237" s="167">
        <v>0</v>
      </c>
      <c r="M237" s="168">
        <v>0.5</v>
      </c>
      <c r="N237" s="162" t="s">
        <v>47</v>
      </c>
      <c r="O237" s="161" t="s">
        <v>449</v>
      </c>
    </row>
    <row r="238" spans="1:15" ht="51">
      <c r="A238" s="161">
        <v>2015</v>
      </c>
      <c r="B238" s="169" t="s">
        <v>119</v>
      </c>
      <c r="C238" s="1" t="s">
        <v>405</v>
      </c>
      <c r="D238" s="19" t="s">
        <v>406</v>
      </c>
      <c r="E238" s="21" t="s">
        <v>107</v>
      </c>
      <c r="F238" s="19" t="s">
        <v>407</v>
      </c>
      <c r="G238" s="22" t="s">
        <v>408</v>
      </c>
      <c r="H238" s="19" t="s">
        <v>94</v>
      </c>
      <c r="I238" s="19" t="s">
        <v>92</v>
      </c>
      <c r="J238" s="162" t="s">
        <v>118</v>
      </c>
      <c r="K238" s="166">
        <v>1400</v>
      </c>
      <c r="L238" s="167">
        <v>0</v>
      </c>
      <c r="M238" s="168">
        <v>0.25</v>
      </c>
      <c r="N238" s="162" t="s">
        <v>47</v>
      </c>
      <c r="O238" s="161" t="s">
        <v>449</v>
      </c>
    </row>
    <row r="239" spans="1:15" ht="120">
      <c r="A239" s="161">
        <v>2015</v>
      </c>
      <c r="B239" s="169" t="s">
        <v>116</v>
      </c>
      <c r="C239" s="1" t="s">
        <v>400</v>
      </c>
      <c r="D239" s="19" t="s">
        <v>401</v>
      </c>
      <c r="E239" s="21" t="s">
        <v>107</v>
      </c>
      <c r="F239" s="21" t="s">
        <v>402</v>
      </c>
      <c r="G239" s="22" t="s">
        <v>403</v>
      </c>
      <c r="H239" s="19" t="s">
        <v>91</v>
      </c>
      <c r="I239" s="19" t="s">
        <v>92</v>
      </c>
      <c r="J239" s="162" t="s">
        <v>118</v>
      </c>
      <c r="K239" s="163">
        <v>30000</v>
      </c>
      <c r="L239" s="164">
        <v>0</v>
      </c>
      <c r="M239" s="165">
        <v>0.24</v>
      </c>
      <c r="N239" s="162" t="s">
        <v>47</v>
      </c>
      <c r="O239" s="161" t="s">
        <v>449</v>
      </c>
    </row>
    <row r="240" spans="1:15" ht="108">
      <c r="A240" s="161">
        <v>2015</v>
      </c>
      <c r="B240" s="169" t="s">
        <v>116</v>
      </c>
      <c r="C240" s="1" t="s">
        <v>108</v>
      </c>
      <c r="D240" s="19" t="s">
        <v>414</v>
      </c>
      <c r="E240" s="21" t="s">
        <v>107</v>
      </c>
      <c r="F240" s="19" t="s">
        <v>415</v>
      </c>
      <c r="G240" s="22" t="s">
        <v>416</v>
      </c>
      <c r="H240" s="19" t="s">
        <v>417</v>
      </c>
      <c r="I240" s="19" t="s">
        <v>92</v>
      </c>
      <c r="J240" s="162" t="s">
        <v>118</v>
      </c>
      <c r="K240" s="161">
        <v>50</v>
      </c>
      <c r="L240" s="164">
        <v>0</v>
      </c>
      <c r="M240" s="165">
        <v>0.32</v>
      </c>
      <c r="N240" s="162" t="s">
        <v>47</v>
      </c>
      <c r="O240" s="161" t="s">
        <v>449</v>
      </c>
    </row>
    <row r="241" spans="1:15" ht="180.75">
      <c r="A241" s="161">
        <v>2015</v>
      </c>
      <c r="B241" s="169" t="s">
        <v>116</v>
      </c>
      <c r="C241" s="156" t="s">
        <v>436</v>
      </c>
      <c r="D241" s="24" t="s">
        <v>423</v>
      </c>
      <c r="E241" s="21" t="s">
        <v>107</v>
      </c>
      <c r="F241" s="19" t="s">
        <v>437</v>
      </c>
      <c r="G241" s="22" t="s">
        <v>403</v>
      </c>
      <c r="H241" s="25" t="s">
        <v>438</v>
      </c>
      <c r="I241" s="25" t="s">
        <v>95</v>
      </c>
      <c r="J241" s="162" t="s">
        <v>118</v>
      </c>
      <c r="K241" s="166">
        <v>100</v>
      </c>
      <c r="L241" s="164">
        <v>0</v>
      </c>
      <c r="M241" s="165">
        <v>0</v>
      </c>
      <c r="N241" s="162" t="s">
        <v>47</v>
      </c>
      <c r="O241" s="161" t="s">
        <v>449</v>
      </c>
    </row>
    <row r="242" spans="1:15" ht="132">
      <c r="A242" s="161">
        <v>2015</v>
      </c>
      <c r="B242" s="170" t="s">
        <v>116</v>
      </c>
      <c r="C242" s="12" t="s">
        <v>433</v>
      </c>
      <c r="D242" s="24" t="s">
        <v>423</v>
      </c>
      <c r="E242" s="21" t="s">
        <v>107</v>
      </c>
      <c r="F242" s="19" t="s">
        <v>434</v>
      </c>
      <c r="G242" s="22" t="s">
        <v>403</v>
      </c>
      <c r="H242" s="25" t="s">
        <v>435</v>
      </c>
      <c r="I242" s="25" t="s">
        <v>97</v>
      </c>
      <c r="J242" s="162" t="s">
        <v>118</v>
      </c>
      <c r="K242" s="166">
        <v>1200</v>
      </c>
      <c r="L242" s="164">
        <v>0</v>
      </c>
      <c r="M242" s="165">
        <v>0</v>
      </c>
      <c r="N242" s="162" t="s">
        <v>47</v>
      </c>
      <c r="O242" s="161" t="s">
        <v>449</v>
      </c>
    </row>
    <row r="243" spans="1:15" ht="120">
      <c r="A243" s="161">
        <v>2015</v>
      </c>
      <c r="B243" s="170" t="s">
        <v>116</v>
      </c>
      <c r="C243" s="1" t="s">
        <v>418</v>
      </c>
      <c r="D243" s="19" t="s">
        <v>419</v>
      </c>
      <c r="E243" s="21" t="s">
        <v>107</v>
      </c>
      <c r="F243" s="19" t="s">
        <v>407</v>
      </c>
      <c r="G243" s="22" t="s">
        <v>408</v>
      </c>
      <c r="H243" s="20" t="s">
        <v>94</v>
      </c>
      <c r="I243" s="19" t="s">
        <v>92</v>
      </c>
      <c r="J243" s="162" t="s">
        <v>118</v>
      </c>
      <c r="K243" s="161">
        <v>20</v>
      </c>
      <c r="L243" s="167">
        <v>0</v>
      </c>
      <c r="M243" s="168">
        <v>0.26</v>
      </c>
      <c r="N243" s="162" t="s">
        <v>47</v>
      </c>
      <c r="O243" s="161" t="s">
        <v>421</v>
      </c>
    </row>
    <row r="244" spans="1:15" ht="96">
      <c r="A244" s="161">
        <v>2015</v>
      </c>
      <c r="B244" s="170" t="s">
        <v>116</v>
      </c>
      <c r="C244" s="12" t="s">
        <v>422</v>
      </c>
      <c r="D244" s="24" t="s">
        <v>423</v>
      </c>
      <c r="E244" s="21" t="s">
        <v>107</v>
      </c>
      <c r="F244" s="19" t="s">
        <v>424</v>
      </c>
      <c r="G244" s="22" t="s">
        <v>425</v>
      </c>
      <c r="H244" s="25" t="s">
        <v>426</v>
      </c>
      <c r="I244" s="25" t="s">
        <v>95</v>
      </c>
      <c r="J244" s="162" t="s">
        <v>118</v>
      </c>
      <c r="K244" s="161">
        <v>20</v>
      </c>
      <c r="L244" s="167">
        <v>0</v>
      </c>
      <c r="M244" s="168">
        <v>1</v>
      </c>
      <c r="N244" s="162" t="s">
        <v>47</v>
      </c>
      <c r="O244" s="161" t="s">
        <v>449</v>
      </c>
    </row>
    <row r="245" spans="1:15" ht="96">
      <c r="A245" s="161">
        <v>2015</v>
      </c>
      <c r="B245" s="170" t="s">
        <v>116</v>
      </c>
      <c r="C245" s="12" t="s">
        <v>427</v>
      </c>
      <c r="D245" s="24" t="s">
        <v>423</v>
      </c>
      <c r="E245" s="21" t="s">
        <v>107</v>
      </c>
      <c r="F245" s="19" t="s">
        <v>428</v>
      </c>
      <c r="G245" s="22" t="s">
        <v>429</v>
      </c>
      <c r="H245" s="25" t="s">
        <v>413</v>
      </c>
      <c r="I245" s="25" t="s">
        <v>95</v>
      </c>
      <c r="J245" s="162" t="s">
        <v>118</v>
      </c>
      <c r="K245" s="161">
        <v>1591</v>
      </c>
      <c r="L245" s="167">
        <v>0</v>
      </c>
      <c r="M245" s="168">
        <v>0.5</v>
      </c>
      <c r="N245" s="162" t="s">
        <v>47</v>
      </c>
      <c r="O245" s="161" t="s">
        <v>449</v>
      </c>
    </row>
    <row r="246" spans="1:15" ht="108">
      <c r="A246" s="161">
        <v>2015</v>
      </c>
      <c r="B246" s="170" t="s">
        <v>116</v>
      </c>
      <c r="C246" s="12" t="s">
        <v>430</v>
      </c>
      <c r="D246" s="24" t="s">
        <v>423</v>
      </c>
      <c r="E246" s="21" t="s">
        <v>107</v>
      </c>
      <c r="F246" s="19" t="s">
        <v>431</v>
      </c>
      <c r="G246" s="22" t="s">
        <v>432</v>
      </c>
      <c r="H246" s="25" t="s">
        <v>413</v>
      </c>
      <c r="I246" s="25" t="s">
        <v>95</v>
      </c>
      <c r="J246" s="162" t="s">
        <v>118</v>
      </c>
      <c r="K246" s="166">
        <v>200</v>
      </c>
      <c r="L246" s="167">
        <v>0</v>
      </c>
      <c r="M246" s="168">
        <v>0.5</v>
      </c>
      <c r="N246" s="162" t="s">
        <v>47</v>
      </c>
      <c r="O246" s="161" t="s">
        <v>449</v>
      </c>
    </row>
    <row r="247" spans="1:15" ht="51">
      <c r="A247" s="161">
        <v>2015</v>
      </c>
      <c r="B247" s="170" t="s">
        <v>116</v>
      </c>
      <c r="C247" s="1" t="s">
        <v>405</v>
      </c>
      <c r="D247" s="19" t="s">
        <v>406</v>
      </c>
      <c r="E247" s="21" t="s">
        <v>107</v>
      </c>
      <c r="F247" s="19" t="s">
        <v>407</v>
      </c>
      <c r="G247" s="22" t="s">
        <v>408</v>
      </c>
      <c r="H247" s="19" t="s">
        <v>94</v>
      </c>
      <c r="I247" s="19" t="s">
        <v>92</v>
      </c>
      <c r="J247" s="162" t="s">
        <v>118</v>
      </c>
      <c r="K247" s="166">
        <v>1400</v>
      </c>
      <c r="L247" s="167">
        <v>0</v>
      </c>
      <c r="M247" s="168">
        <v>0.33</v>
      </c>
      <c r="N247" s="162" t="s">
        <v>47</v>
      </c>
      <c r="O247" s="161" t="s">
        <v>449</v>
      </c>
    </row>
    <row r="248" spans="1:15" ht="23.25">
      <c r="A248" s="369" t="s">
        <v>450</v>
      </c>
      <c r="B248" s="369"/>
      <c r="C248" s="369"/>
      <c r="D248" s="369"/>
      <c r="E248" s="369"/>
      <c r="F248" s="369"/>
      <c r="G248" s="369"/>
      <c r="H248" s="369"/>
      <c r="I248" s="369"/>
      <c r="J248" s="369"/>
      <c r="K248" s="369"/>
      <c r="L248" s="369"/>
      <c r="M248" s="369"/>
      <c r="N248" s="369"/>
      <c r="O248" s="369"/>
    </row>
    <row r="249" spans="1:15" ht="342">
      <c r="A249" s="1">
        <v>2015</v>
      </c>
      <c r="B249" s="1" t="s">
        <v>50</v>
      </c>
      <c r="C249" s="172" t="s">
        <v>452</v>
      </c>
      <c r="D249" s="173" t="s">
        <v>453</v>
      </c>
      <c r="E249" s="1" t="s">
        <v>454</v>
      </c>
      <c r="F249" s="1" t="s">
        <v>455</v>
      </c>
      <c r="G249" s="1" t="s">
        <v>456</v>
      </c>
      <c r="H249" s="1" t="s">
        <v>457</v>
      </c>
      <c r="I249" s="1" t="s">
        <v>384</v>
      </c>
      <c r="J249" s="1" t="s">
        <v>480</v>
      </c>
      <c r="K249" s="176">
        <v>904</v>
      </c>
      <c r="L249" s="176" t="s">
        <v>481</v>
      </c>
      <c r="M249" s="175">
        <v>0.2105</v>
      </c>
      <c r="N249" s="176" t="s">
        <v>462</v>
      </c>
      <c r="O249" s="1" t="s">
        <v>463</v>
      </c>
    </row>
    <row r="250" spans="1:15" ht="342">
      <c r="A250" s="1">
        <v>2015</v>
      </c>
      <c r="B250" s="1" t="s">
        <v>387</v>
      </c>
      <c r="C250" s="172" t="s">
        <v>452</v>
      </c>
      <c r="D250" s="173" t="s">
        <v>453</v>
      </c>
      <c r="E250" s="1" t="s">
        <v>454</v>
      </c>
      <c r="F250" s="1" t="s">
        <v>455</v>
      </c>
      <c r="G250" s="1" t="s">
        <v>456</v>
      </c>
      <c r="H250" s="1" t="s">
        <v>457</v>
      </c>
      <c r="I250" s="1" t="s">
        <v>384</v>
      </c>
      <c r="J250" s="1" t="s">
        <v>480</v>
      </c>
      <c r="K250" s="176" t="s">
        <v>482</v>
      </c>
      <c r="L250" s="176" t="s">
        <v>483</v>
      </c>
      <c r="M250" s="175">
        <v>0.4454</v>
      </c>
      <c r="N250" s="176" t="s">
        <v>462</v>
      </c>
      <c r="O250" s="1" t="s">
        <v>463</v>
      </c>
    </row>
    <row r="251" spans="1:15" ht="342">
      <c r="A251" s="1">
        <v>2015</v>
      </c>
      <c r="B251" s="1" t="s">
        <v>390</v>
      </c>
      <c r="C251" s="172" t="s">
        <v>452</v>
      </c>
      <c r="D251" s="173" t="s">
        <v>453</v>
      </c>
      <c r="E251" s="1" t="s">
        <v>454</v>
      </c>
      <c r="F251" s="1" t="s">
        <v>455</v>
      </c>
      <c r="G251" s="1" t="s">
        <v>456</v>
      </c>
      <c r="H251" s="1" t="s">
        <v>457</v>
      </c>
      <c r="I251" s="1" t="s">
        <v>384</v>
      </c>
      <c r="J251" s="1" t="s">
        <v>480</v>
      </c>
      <c r="K251" s="177">
        <v>3112</v>
      </c>
      <c r="L251" s="176" t="s">
        <v>484</v>
      </c>
      <c r="M251" s="175">
        <v>0.7078</v>
      </c>
      <c r="N251" s="176" t="s">
        <v>462</v>
      </c>
      <c r="O251" s="1" t="s">
        <v>463</v>
      </c>
    </row>
    <row r="252" spans="1:15" ht="342">
      <c r="A252" s="1">
        <v>2015</v>
      </c>
      <c r="B252" s="1" t="s">
        <v>468</v>
      </c>
      <c r="C252" s="172" t="s">
        <v>452</v>
      </c>
      <c r="D252" s="173" t="s">
        <v>453</v>
      </c>
      <c r="E252" s="1" t="s">
        <v>454</v>
      </c>
      <c r="F252" s="1" t="s">
        <v>455</v>
      </c>
      <c r="G252" s="1" t="s">
        <v>456</v>
      </c>
      <c r="H252" s="1" t="s">
        <v>457</v>
      </c>
      <c r="I252" s="1" t="s">
        <v>384</v>
      </c>
      <c r="J252" s="1" t="s">
        <v>480</v>
      </c>
      <c r="K252" s="177">
        <v>4440</v>
      </c>
      <c r="L252" s="176" t="s">
        <v>485</v>
      </c>
      <c r="M252" s="175">
        <v>1.0831</v>
      </c>
      <c r="N252" s="176" t="s">
        <v>462</v>
      </c>
      <c r="O252" s="1" t="s">
        <v>463</v>
      </c>
    </row>
    <row r="253" spans="1:15" ht="23.25">
      <c r="A253" s="358" t="s">
        <v>471</v>
      </c>
      <c r="B253" s="359"/>
      <c r="C253" s="359"/>
      <c r="D253" s="359"/>
      <c r="E253" s="359"/>
      <c r="F253" s="359"/>
      <c r="G253" s="359"/>
      <c r="H253" s="359"/>
      <c r="I253" s="359"/>
      <c r="J253" s="359"/>
      <c r="K253" s="359"/>
      <c r="L253" s="359"/>
      <c r="M253" s="359"/>
      <c r="N253" s="359"/>
      <c r="O253" s="359"/>
    </row>
    <row r="254" spans="1:15" ht="96">
      <c r="A254" s="184">
        <v>2015</v>
      </c>
      <c r="B254" s="184" t="s">
        <v>50</v>
      </c>
      <c r="C254" s="184" t="s">
        <v>516</v>
      </c>
      <c r="D254" s="184" t="s">
        <v>61</v>
      </c>
      <c r="E254" s="184" t="s">
        <v>517</v>
      </c>
      <c r="F254" s="184" t="s">
        <v>518</v>
      </c>
      <c r="G254" s="184" t="s">
        <v>519</v>
      </c>
      <c r="H254" s="184" t="s">
        <v>517</v>
      </c>
      <c r="I254" s="184" t="s">
        <v>355</v>
      </c>
      <c r="J254" s="184">
        <v>15</v>
      </c>
      <c r="K254" s="184">
        <v>35</v>
      </c>
      <c r="L254" s="184">
        <v>0</v>
      </c>
      <c r="M254" s="185">
        <f aca="true" t="shared" si="0" ref="M254:M280">J254/K254*100%</f>
        <v>0.42857142857142855</v>
      </c>
      <c r="N254" s="184" t="s">
        <v>47</v>
      </c>
      <c r="O254" s="184" t="s">
        <v>520</v>
      </c>
    </row>
    <row r="255" spans="1:15" ht="96">
      <c r="A255" s="184">
        <v>2015</v>
      </c>
      <c r="B255" s="184" t="s">
        <v>50</v>
      </c>
      <c r="C255" s="184" t="s">
        <v>521</v>
      </c>
      <c r="D255" s="184" t="s">
        <v>61</v>
      </c>
      <c r="E255" s="184" t="s">
        <v>517</v>
      </c>
      <c r="F255" s="184" t="s">
        <v>518</v>
      </c>
      <c r="G255" s="184" t="s">
        <v>519</v>
      </c>
      <c r="H255" s="184" t="s">
        <v>517</v>
      </c>
      <c r="I255" s="184" t="s">
        <v>355</v>
      </c>
      <c r="J255" s="184">
        <v>6</v>
      </c>
      <c r="K255" s="184">
        <v>10</v>
      </c>
      <c r="L255" s="184">
        <v>0</v>
      </c>
      <c r="M255" s="185">
        <f t="shared" si="0"/>
        <v>0.6</v>
      </c>
      <c r="N255" s="184" t="s">
        <v>47</v>
      </c>
      <c r="O255" s="184" t="s">
        <v>520</v>
      </c>
    </row>
    <row r="256" spans="1:15" ht="96">
      <c r="A256" s="184">
        <v>2015</v>
      </c>
      <c r="B256" s="184" t="s">
        <v>50</v>
      </c>
      <c r="C256" s="184" t="s">
        <v>522</v>
      </c>
      <c r="D256" s="184" t="s">
        <v>61</v>
      </c>
      <c r="E256" s="184" t="s">
        <v>517</v>
      </c>
      <c r="F256" s="184" t="s">
        <v>518</v>
      </c>
      <c r="G256" s="184" t="s">
        <v>519</v>
      </c>
      <c r="H256" s="184" t="s">
        <v>517</v>
      </c>
      <c r="I256" s="184" t="s">
        <v>355</v>
      </c>
      <c r="J256" s="184">
        <v>8</v>
      </c>
      <c r="K256" s="184">
        <v>22</v>
      </c>
      <c r="L256" s="184">
        <v>0</v>
      </c>
      <c r="M256" s="185">
        <f t="shared" si="0"/>
        <v>0.36363636363636365</v>
      </c>
      <c r="N256" s="184" t="s">
        <v>47</v>
      </c>
      <c r="O256" s="184" t="s">
        <v>520</v>
      </c>
    </row>
    <row r="257" spans="1:15" ht="96">
      <c r="A257" s="184">
        <v>2015</v>
      </c>
      <c r="B257" s="184" t="s">
        <v>50</v>
      </c>
      <c r="C257" s="184" t="s">
        <v>523</v>
      </c>
      <c r="D257" s="184" t="s">
        <v>61</v>
      </c>
      <c r="E257" s="184" t="s">
        <v>517</v>
      </c>
      <c r="F257" s="184" t="s">
        <v>518</v>
      </c>
      <c r="G257" s="184" t="s">
        <v>519</v>
      </c>
      <c r="H257" s="184" t="s">
        <v>517</v>
      </c>
      <c r="I257" s="184" t="s">
        <v>355</v>
      </c>
      <c r="J257" s="184">
        <v>1</v>
      </c>
      <c r="K257" s="184">
        <v>17</v>
      </c>
      <c r="L257" s="184">
        <v>0</v>
      </c>
      <c r="M257" s="185">
        <f t="shared" si="0"/>
        <v>0.058823529411764705</v>
      </c>
      <c r="N257" s="184" t="s">
        <v>47</v>
      </c>
      <c r="O257" s="184" t="s">
        <v>520</v>
      </c>
    </row>
    <row r="258" spans="1:15" ht="96">
      <c r="A258" s="184">
        <v>2015</v>
      </c>
      <c r="B258" s="184" t="s">
        <v>524</v>
      </c>
      <c r="C258" s="184" t="s">
        <v>516</v>
      </c>
      <c r="D258" s="184" t="s">
        <v>61</v>
      </c>
      <c r="E258" s="184" t="s">
        <v>517</v>
      </c>
      <c r="F258" s="184" t="s">
        <v>518</v>
      </c>
      <c r="G258" s="184" t="s">
        <v>519</v>
      </c>
      <c r="H258" s="184" t="s">
        <v>517</v>
      </c>
      <c r="I258" s="184" t="s">
        <v>355</v>
      </c>
      <c r="J258" s="184">
        <v>30</v>
      </c>
      <c r="K258" s="184">
        <v>35</v>
      </c>
      <c r="L258" s="184">
        <v>0</v>
      </c>
      <c r="M258" s="185">
        <f t="shared" si="0"/>
        <v>0.8571428571428571</v>
      </c>
      <c r="N258" s="184" t="s">
        <v>47</v>
      </c>
      <c r="O258" s="184" t="s">
        <v>520</v>
      </c>
    </row>
    <row r="259" spans="1:15" ht="96">
      <c r="A259" s="184">
        <v>2015</v>
      </c>
      <c r="B259" s="184" t="s">
        <v>524</v>
      </c>
      <c r="C259" s="184" t="s">
        <v>521</v>
      </c>
      <c r="D259" s="184" t="s">
        <v>61</v>
      </c>
      <c r="E259" s="184" t="s">
        <v>517</v>
      </c>
      <c r="F259" s="184" t="s">
        <v>518</v>
      </c>
      <c r="G259" s="184" t="s">
        <v>519</v>
      </c>
      <c r="H259" s="184" t="s">
        <v>517</v>
      </c>
      <c r="I259" s="184" t="s">
        <v>355</v>
      </c>
      <c r="J259" s="184">
        <v>9</v>
      </c>
      <c r="K259" s="184">
        <v>10</v>
      </c>
      <c r="L259" s="184">
        <v>0</v>
      </c>
      <c r="M259" s="185">
        <f t="shared" si="0"/>
        <v>0.9</v>
      </c>
      <c r="N259" s="184" t="s">
        <v>47</v>
      </c>
      <c r="O259" s="184" t="s">
        <v>520</v>
      </c>
    </row>
    <row r="260" spans="1:15" ht="96">
      <c r="A260" s="184">
        <v>2015</v>
      </c>
      <c r="B260" s="184" t="s">
        <v>524</v>
      </c>
      <c r="C260" s="184" t="s">
        <v>522</v>
      </c>
      <c r="D260" s="184" t="s">
        <v>61</v>
      </c>
      <c r="E260" s="184" t="s">
        <v>517</v>
      </c>
      <c r="F260" s="184" t="s">
        <v>518</v>
      </c>
      <c r="G260" s="184" t="s">
        <v>519</v>
      </c>
      <c r="H260" s="184" t="s">
        <v>517</v>
      </c>
      <c r="I260" s="184" t="s">
        <v>355</v>
      </c>
      <c r="J260" s="184">
        <v>15</v>
      </c>
      <c r="K260" s="184">
        <v>22</v>
      </c>
      <c r="L260" s="184">
        <v>0</v>
      </c>
      <c r="M260" s="185">
        <f t="shared" si="0"/>
        <v>0.6818181818181818</v>
      </c>
      <c r="N260" s="184" t="s">
        <v>47</v>
      </c>
      <c r="O260" s="184" t="s">
        <v>520</v>
      </c>
    </row>
    <row r="261" spans="1:15" ht="96">
      <c r="A261" s="184">
        <v>2015</v>
      </c>
      <c r="B261" s="184" t="s">
        <v>524</v>
      </c>
      <c r="C261" s="184" t="s">
        <v>523</v>
      </c>
      <c r="D261" s="184" t="s">
        <v>61</v>
      </c>
      <c r="E261" s="184" t="s">
        <v>517</v>
      </c>
      <c r="F261" s="184" t="s">
        <v>518</v>
      </c>
      <c r="G261" s="184" t="s">
        <v>519</v>
      </c>
      <c r="H261" s="184" t="s">
        <v>517</v>
      </c>
      <c r="I261" s="184" t="s">
        <v>355</v>
      </c>
      <c r="J261" s="184">
        <v>11</v>
      </c>
      <c r="K261" s="184">
        <v>17</v>
      </c>
      <c r="L261" s="184">
        <v>0</v>
      </c>
      <c r="M261" s="185">
        <f t="shared" si="0"/>
        <v>0.6470588235294118</v>
      </c>
      <c r="N261" s="184" t="s">
        <v>47</v>
      </c>
      <c r="O261" s="184" t="s">
        <v>520</v>
      </c>
    </row>
    <row r="262" spans="1:15" ht="96">
      <c r="A262" s="184">
        <v>2015</v>
      </c>
      <c r="B262" s="184" t="s">
        <v>525</v>
      </c>
      <c r="C262" s="184" t="s">
        <v>516</v>
      </c>
      <c r="D262" s="184" t="s">
        <v>61</v>
      </c>
      <c r="E262" s="184" t="s">
        <v>517</v>
      </c>
      <c r="F262" s="184" t="s">
        <v>518</v>
      </c>
      <c r="G262" s="184" t="s">
        <v>519</v>
      </c>
      <c r="H262" s="184" t="s">
        <v>517</v>
      </c>
      <c r="I262" s="184" t="s">
        <v>355</v>
      </c>
      <c r="J262" s="184">
        <v>32</v>
      </c>
      <c r="K262" s="184">
        <v>35</v>
      </c>
      <c r="L262" s="184">
        <v>0</v>
      </c>
      <c r="M262" s="185">
        <f t="shared" si="0"/>
        <v>0.9142857142857143</v>
      </c>
      <c r="N262" s="184" t="s">
        <v>47</v>
      </c>
      <c r="O262" s="184" t="s">
        <v>520</v>
      </c>
    </row>
    <row r="263" spans="1:15" ht="96">
      <c r="A263" s="184">
        <v>2015</v>
      </c>
      <c r="B263" s="184" t="s">
        <v>525</v>
      </c>
      <c r="C263" s="184" t="s">
        <v>521</v>
      </c>
      <c r="D263" s="184" t="s">
        <v>61</v>
      </c>
      <c r="E263" s="184" t="s">
        <v>517</v>
      </c>
      <c r="F263" s="184" t="s">
        <v>518</v>
      </c>
      <c r="G263" s="184" t="s">
        <v>519</v>
      </c>
      <c r="H263" s="184" t="s">
        <v>517</v>
      </c>
      <c r="I263" s="184" t="s">
        <v>355</v>
      </c>
      <c r="J263" s="184">
        <v>10</v>
      </c>
      <c r="K263" s="184">
        <v>10</v>
      </c>
      <c r="L263" s="184">
        <v>0</v>
      </c>
      <c r="M263" s="185">
        <f t="shared" si="0"/>
        <v>1</v>
      </c>
      <c r="N263" s="184" t="s">
        <v>47</v>
      </c>
      <c r="O263" s="184" t="s">
        <v>520</v>
      </c>
    </row>
    <row r="264" spans="1:15" ht="96">
      <c r="A264" s="184">
        <v>2015</v>
      </c>
      <c r="B264" s="184" t="s">
        <v>526</v>
      </c>
      <c r="C264" s="184" t="s">
        <v>522</v>
      </c>
      <c r="D264" s="184" t="s">
        <v>61</v>
      </c>
      <c r="E264" s="184" t="s">
        <v>517</v>
      </c>
      <c r="F264" s="184" t="s">
        <v>518</v>
      </c>
      <c r="G264" s="184" t="s">
        <v>519</v>
      </c>
      <c r="H264" s="184" t="s">
        <v>517</v>
      </c>
      <c r="I264" s="184" t="s">
        <v>355</v>
      </c>
      <c r="J264" s="184">
        <v>22</v>
      </c>
      <c r="K264" s="184">
        <v>22</v>
      </c>
      <c r="L264" s="184">
        <v>0</v>
      </c>
      <c r="M264" s="185">
        <f t="shared" si="0"/>
        <v>1</v>
      </c>
      <c r="N264" s="184" t="s">
        <v>47</v>
      </c>
      <c r="O264" s="184" t="s">
        <v>520</v>
      </c>
    </row>
    <row r="265" spans="1:15" ht="96">
      <c r="A265" s="184">
        <v>2015</v>
      </c>
      <c r="B265" s="184" t="s">
        <v>525</v>
      </c>
      <c r="C265" s="184" t="s">
        <v>523</v>
      </c>
      <c r="D265" s="184" t="s">
        <v>61</v>
      </c>
      <c r="E265" s="184" t="s">
        <v>517</v>
      </c>
      <c r="F265" s="184" t="s">
        <v>518</v>
      </c>
      <c r="G265" s="184" t="s">
        <v>519</v>
      </c>
      <c r="H265" s="184" t="s">
        <v>517</v>
      </c>
      <c r="I265" s="184" t="s">
        <v>355</v>
      </c>
      <c r="J265" s="184">
        <v>16</v>
      </c>
      <c r="K265" s="184">
        <v>17</v>
      </c>
      <c r="L265" s="184">
        <v>0</v>
      </c>
      <c r="M265" s="185">
        <f t="shared" si="0"/>
        <v>0.9411764705882353</v>
      </c>
      <c r="N265" s="184" t="s">
        <v>47</v>
      </c>
      <c r="O265" s="184" t="s">
        <v>520</v>
      </c>
    </row>
    <row r="266" spans="1:15" ht="96">
      <c r="A266" s="184">
        <v>2015</v>
      </c>
      <c r="B266" s="184" t="s">
        <v>527</v>
      </c>
      <c r="C266" s="184" t="s">
        <v>516</v>
      </c>
      <c r="D266" s="184" t="s">
        <v>61</v>
      </c>
      <c r="E266" s="184" t="s">
        <v>517</v>
      </c>
      <c r="F266" s="184" t="s">
        <v>518</v>
      </c>
      <c r="G266" s="184" t="s">
        <v>519</v>
      </c>
      <c r="H266" s="184" t="s">
        <v>517</v>
      </c>
      <c r="I266" s="184" t="s">
        <v>355</v>
      </c>
      <c r="J266" s="184">
        <v>35</v>
      </c>
      <c r="K266" s="184">
        <v>35</v>
      </c>
      <c r="L266" s="184">
        <v>0</v>
      </c>
      <c r="M266" s="185">
        <f t="shared" si="0"/>
        <v>1</v>
      </c>
      <c r="N266" s="184" t="s">
        <v>47</v>
      </c>
      <c r="O266" s="184" t="s">
        <v>520</v>
      </c>
    </row>
    <row r="267" spans="1:15" ht="96">
      <c r="A267" s="184">
        <v>2015</v>
      </c>
      <c r="B267" s="184" t="s">
        <v>527</v>
      </c>
      <c r="C267" s="184" t="s">
        <v>521</v>
      </c>
      <c r="D267" s="184" t="s">
        <v>61</v>
      </c>
      <c r="E267" s="184" t="s">
        <v>517</v>
      </c>
      <c r="F267" s="184" t="s">
        <v>518</v>
      </c>
      <c r="G267" s="184" t="s">
        <v>519</v>
      </c>
      <c r="H267" s="184" t="s">
        <v>517</v>
      </c>
      <c r="I267" s="184" t="s">
        <v>355</v>
      </c>
      <c r="J267" s="184">
        <v>10</v>
      </c>
      <c r="K267" s="184">
        <v>10</v>
      </c>
      <c r="L267" s="184">
        <v>0</v>
      </c>
      <c r="M267" s="185">
        <f t="shared" si="0"/>
        <v>1</v>
      </c>
      <c r="N267" s="184" t="s">
        <v>528</v>
      </c>
      <c r="O267" s="184" t="s">
        <v>520</v>
      </c>
    </row>
    <row r="268" spans="1:15" ht="96">
      <c r="A268" s="184">
        <v>2015</v>
      </c>
      <c r="B268" s="184" t="s">
        <v>527</v>
      </c>
      <c r="C268" s="184" t="s">
        <v>522</v>
      </c>
      <c r="D268" s="184" t="s">
        <v>61</v>
      </c>
      <c r="E268" s="184" t="s">
        <v>517</v>
      </c>
      <c r="F268" s="184" t="s">
        <v>518</v>
      </c>
      <c r="G268" s="184" t="s">
        <v>519</v>
      </c>
      <c r="H268" s="184" t="s">
        <v>517</v>
      </c>
      <c r="I268" s="184" t="s">
        <v>355</v>
      </c>
      <c r="J268" s="184">
        <v>22</v>
      </c>
      <c r="K268" s="184">
        <v>22</v>
      </c>
      <c r="L268" s="184">
        <v>0</v>
      </c>
      <c r="M268" s="185">
        <f t="shared" si="0"/>
        <v>1</v>
      </c>
      <c r="N268" s="184" t="s">
        <v>528</v>
      </c>
      <c r="O268" s="184" t="s">
        <v>520</v>
      </c>
    </row>
    <row r="269" spans="1:15" ht="96">
      <c r="A269" s="184">
        <v>2015</v>
      </c>
      <c r="B269" s="184" t="s">
        <v>527</v>
      </c>
      <c r="C269" s="184" t="s">
        <v>523</v>
      </c>
      <c r="D269" s="184" t="s">
        <v>61</v>
      </c>
      <c r="E269" s="184" t="s">
        <v>517</v>
      </c>
      <c r="F269" s="184" t="s">
        <v>518</v>
      </c>
      <c r="G269" s="184" t="s">
        <v>519</v>
      </c>
      <c r="H269" s="184" t="s">
        <v>517</v>
      </c>
      <c r="I269" s="184" t="s">
        <v>355</v>
      </c>
      <c r="J269" s="184">
        <v>17</v>
      </c>
      <c r="K269" s="184">
        <v>17</v>
      </c>
      <c r="L269" s="184">
        <v>0</v>
      </c>
      <c r="M269" s="185">
        <f t="shared" si="0"/>
        <v>1</v>
      </c>
      <c r="N269" s="184" t="s">
        <v>47</v>
      </c>
      <c r="O269" s="184" t="s">
        <v>520</v>
      </c>
    </row>
    <row r="270" spans="1:15" ht="108">
      <c r="A270" s="184">
        <v>2015</v>
      </c>
      <c r="B270" s="184" t="s">
        <v>50</v>
      </c>
      <c r="C270" s="184" t="s">
        <v>529</v>
      </c>
      <c r="D270" s="184" t="s">
        <v>530</v>
      </c>
      <c r="E270" s="184" t="s">
        <v>36</v>
      </c>
      <c r="F270" s="184" t="s">
        <v>531</v>
      </c>
      <c r="G270" s="184" t="s">
        <v>532</v>
      </c>
      <c r="H270" s="184" t="s">
        <v>36</v>
      </c>
      <c r="I270" s="184" t="s">
        <v>355</v>
      </c>
      <c r="J270" s="186">
        <v>0</v>
      </c>
      <c r="K270" s="186">
        <v>1000</v>
      </c>
      <c r="L270" s="184">
        <v>0</v>
      </c>
      <c r="M270" s="185">
        <f t="shared" si="0"/>
        <v>0</v>
      </c>
      <c r="N270" s="184" t="s">
        <v>45</v>
      </c>
      <c r="O270" s="184" t="s">
        <v>533</v>
      </c>
    </row>
    <row r="271" spans="1:15" ht="108">
      <c r="A271" s="184">
        <v>2015</v>
      </c>
      <c r="B271" s="184" t="s">
        <v>50</v>
      </c>
      <c r="C271" s="184" t="s">
        <v>534</v>
      </c>
      <c r="D271" s="184" t="s">
        <v>530</v>
      </c>
      <c r="E271" s="184" t="s">
        <v>36</v>
      </c>
      <c r="F271" s="184" t="s">
        <v>531</v>
      </c>
      <c r="G271" s="184" t="s">
        <v>532</v>
      </c>
      <c r="H271" s="184" t="s">
        <v>36</v>
      </c>
      <c r="I271" s="184" t="s">
        <v>355</v>
      </c>
      <c r="J271" s="186">
        <v>151.56</v>
      </c>
      <c r="K271" s="186">
        <v>1000</v>
      </c>
      <c r="L271" s="184">
        <v>0</v>
      </c>
      <c r="M271" s="185">
        <f>J271/K271*100%</f>
        <v>0.15156</v>
      </c>
      <c r="N271" s="184" t="s">
        <v>45</v>
      </c>
      <c r="O271" s="184" t="s">
        <v>533</v>
      </c>
    </row>
    <row r="272" spans="1:15" ht="108">
      <c r="A272" s="184">
        <v>2015</v>
      </c>
      <c r="B272" s="184" t="s">
        <v>50</v>
      </c>
      <c r="C272" s="184" t="s">
        <v>535</v>
      </c>
      <c r="D272" s="184" t="s">
        <v>530</v>
      </c>
      <c r="E272" s="184" t="s">
        <v>36</v>
      </c>
      <c r="F272" s="184" t="s">
        <v>536</v>
      </c>
      <c r="G272" s="184" t="s">
        <v>532</v>
      </c>
      <c r="H272" s="184" t="s">
        <v>36</v>
      </c>
      <c r="I272" s="184" t="s">
        <v>355</v>
      </c>
      <c r="J272" s="186">
        <v>9378.48</v>
      </c>
      <c r="K272" s="186">
        <v>40000</v>
      </c>
      <c r="L272" s="186">
        <v>0</v>
      </c>
      <c r="M272" s="185">
        <f>J272/K272*100%</f>
        <v>0.23446199999999998</v>
      </c>
      <c r="N272" s="184" t="s">
        <v>47</v>
      </c>
      <c r="O272" s="184" t="s">
        <v>533</v>
      </c>
    </row>
    <row r="273" spans="1:15" ht="108">
      <c r="A273" s="184">
        <v>2015</v>
      </c>
      <c r="B273" s="184" t="s">
        <v>524</v>
      </c>
      <c r="C273" s="184" t="s">
        <v>529</v>
      </c>
      <c r="D273" s="184" t="s">
        <v>530</v>
      </c>
      <c r="E273" s="184" t="s">
        <v>36</v>
      </c>
      <c r="F273" s="184" t="s">
        <v>531</v>
      </c>
      <c r="G273" s="184" t="s">
        <v>532</v>
      </c>
      <c r="H273" s="184" t="s">
        <v>36</v>
      </c>
      <c r="I273" s="184" t="s">
        <v>355</v>
      </c>
      <c r="J273" s="186">
        <v>0</v>
      </c>
      <c r="K273" s="186">
        <v>1000</v>
      </c>
      <c r="L273" s="184">
        <v>0</v>
      </c>
      <c r="M273" s="185">
        <f t="shared" si="0"/>
        <v>0</v>
      </c>
      <c r="N273" s="184" t="s">
        <v>45</v>
      </c>
      <c r="O273" s="184" t="s">
        <v>533</v>
      </c>
    </row>
    <row r="274" spans="1:15" ht="108">
      <c r="A274" s="184">
        <v>2015</v>
      </c>
      <c r="B274" s="184" t="s">
        <v>524</v>
      </c>
      <c r="C274" s="184" t="s">
        <v>534</v>
      </c>
      <c r="D274" s="184" t="s">
        <v>530</v>
      </c>
      <c r="E274" s="184" t="s">
        <v>36</v>
      </c>
      <c r="F274" s="184" t="s">
        <v>531</v>
      </c>
      <c r="G274" s="184" t="s">
        <v>532</v>
      </c>
      <c r="H274" s="184" t="s">
        <v>36</v>
      </c>
      <c r="I274" s="184" t="s">
        <v>355</v>
      </c>
      <c r="J274" s="186">
        <v>224.29</v>
      </c>
      <c r="K274" s="186">
        <v>1000</v>
      </c>
      <c r="L274" s="184">
        <v>0</v>
      </c>
      <c r="M274" s="185">
        <f t="shared" si="0"/>
        <v>0.22429</v>
      </c>
      <c r="N274" s="184" t="s">
        <v>45</v>
      </c>
      <c r="O274" s="184" t="s">
        <v>533</v>
      </c>
    </row>
    <row r="275" spans="1:15" ht="108">
      <c r="A275" s="184">
        <v>2015</v>
      </c>
      <c r="B275" s="184" t="s">
        <v>524</v>
      </c>
      <c r="C275" s="184" t="s">
        <v>535</v>
      </c>
      <c r="D275" s="184" t="s">
        <v>530</v>
      </c>
      <c r="E275" s="184" t="s">
        <v>36</v>
      </c>
      <c r="F275" s="184" t="s">
        <v>536</v>
      </c>
      <c r="G275" s="184" t="s">
        <v>532</v>
      </c>
      <c r="H275" s="184" t="s">
        <v>36</v>
      </c>
      <c r="I275" s="184" t="s">
        <v>355</v>
      </c>
      <c r="J275" s="186">
        <v>20224.37</v>
      </c>
      <c r="K275" s="186">
        <v>40000</v>
      </c>
      <c r="L275" s="184">
        <v>0</v>
      </c>
      <c r="M275" s="185">
        <f t="shared" si="0"/>
        <v>0.50560925</v>
      </c>
      <c r="N275" s="184" t="s">
        <v>45</v>
      </c>
      <c r="O275" s="184" t="s">
        <v>533</v>
      </c>
    </row>
    <row r="276" spans="1:15" ht="108">
      <c r="A276" s="184">
        <v>2015</v>
      </c>
      <c r="B276" s="184" t="s">
        <v>525</v>
      </c>
      <c r="C276" s="184" t="s">
        <v>529</v>
      </c>
      <c r="D276" s="184" t="s">
        <v>530</v>
      </c>
      <c r="E276" s="184" t="s">
        <v>36</v>
      </c>
      <c r="F276" s="184" t="s">
        <v>531</v>
      </c>
      <c r="G276" s="184" t="s">
        <v>532</v>
      </c>
      <c r="H276" s="184" t="s">
        <v>36</v>
      </c>
      <c r="I276" s="184" t="s">
        <v>355</v>
      </c>
      <c r="J276" s="186">
        <v>518.42</v>
      </c>
      <c r="K276" s="186">
        <v>1000</v>
      </c>
      <c r="L276" s="184">
        <v>0</v>
      </c>
      <c r="M276" s="185">
        <f t="shared" si="0"/>
        <v>0.51842</v>
      </c>
      <c r="N276" s="184" t="s">
        <v>47</v>
      </c>
      <c r="O276" s="184" t="s">
        <v>533</v>
      </c>
    </row>
    <row r="277" spans="1:15" ht="108">
      <c r="A277" s="184">
        <v>2015</v>
      </c>
      <c r="B277" s="184" t="s">
        <v>525</v>
      </c>
      <c r="C277" s="184" t="s">
        <v>534</v>
      </c>
      <c r="D277" s="184" t="s">
        <v>530</v>
      </c>
      <c r="E277" s="184" t="s">
        <v>36</v>
      </c>
      <c r="F277" s="184" t="s">
        <v>531</v>
      </c>
      <c r="G277" s="184" t="s">
        <v>532</v>
      </c>
      <c r="H277" s="184" t="s">
        <v>36</v>
      </c>
      <c r="I277" s="184" t="s">
        <v>355</v>
      </c>
      <c r="J277" s="186">
        <v>653.01</v>
      </c>
      <c r="K277" s="186">
        <v>1000</v>
      </c>
      <c r="L277" s="184">
        <v>0</v>
      </c>
      <c r="M277" s="185">
        <f t="shared" si="0"/>
        <v>0.65301</v>
      </c>
      <c r="N277" s="184" t="s">
        <v>47</v>
      </c>
      <c r="O277" s="184" t="s">
        <v>533</v>
      </c>
    </row>
    <row r="278" spans="1:15" ht="108">
      <c r="A278" s="184">
        <v>2015</v>
      </c>
      <c r="B278" s="184" t="s">
        <v>525</v>
      </c>
      <c r="C278" s="184" t="s">
        <v>535</v>
      </c>
      <c r="D278" s="184" t="s">
        <v>530</v>
      </c>
      <c r="E278" s="184" t="s">
        <v>36</v>
      </c>
      <c r="F278" s="184" t="s">
        <v>536</v>
      </c>
      <c r="G278" s="184" t="s">
        <v>532</v>
      </c>
      <c r="H278" s="184" t="s">
        <v>36</v>
      </c>
      <c r="I278" s="184" t="s">
        <v>355</v>
      </c>
      <c r="J278" s="186">
        <v>33442.85</v>
      </c>
      <c r="K278" s="186">
        <v>40000</v>
      </c>
      <c r="L278" s="184">
        <v>0</v>
      </c>
      <c r="M278" s="185">
        <f t="shared" si="0"/>
        <v>0.8360712499999999</v>
      </c>
      <c r="N278" s="184" t="s">
        <v>47</v>
      </c>
      <c r="O278" s="184" t="s">
        <v>533</v>
      </c>
    </row>
    <row r="279" spans="1:15" ht="108">
      <c r="A279" s="184">
        <v>2015</v>
      </c>
      <c r="B279" s="184" t="s">
        <v>527</v>
      </c>
      <c r="C279" s="184" t="s">
        <v>529</v>
      </c>
      <c r="D279" s="184" t="s">
        <v>530</v>
      </c>
      <c r="E279" s="184" t="s">
        <v>36</v>
      </c>
      <c r="F279" s="184" t="s">
        <v>531</v>
      </c>
      <c r="G279" s="184" t="s">
        <v>532</v>
      </c>
      <c r="H279" s="184" t="s">
        <v>36</v>
      </c>
      <c r="I279" s="184" t="s">
        <v>355</v>
      </c>
      <c r="J279" s="186">
        <v>546.6</v>
      </c>
      <c r="K279" s="186">
        <v>1000</v>
      </c>
      <c r="L279" s="184">
        <v>0</v>
      </c>
      <c r="M279" s="185">
        <f t="shared" si="0"/>
        <v>0.5466</v>
      </c>
      <c r="N279" s="184" t="s">
        <v>45</v>
      </c>
      <c r="O279" s="184" t="s">
        <v>533</v>
      </c>
    </row>
    <row r="280" spans="1:15" ht="108">
      <c r="A280" s="184">
        <v>2015</v>
      </c>
      <c r="B280" s="184" t="s">
        <v>527</v>
      </c>
      <c r="C280" s="184" t="s">
        <v>534</v>
      </c>
      <c r="D280" s="184" t="s">
        <v>530</v>
      </c>
      <c r="E280" s="184" t="s">
        <v>36</v>
      </c>
      <c r="F280" s="184" t="s">
        <v>531</v>
      </c>
      <c r="G280" s="184" t="s">
        <v>532</v>
      </c>
      <c r="H280" s="184" t="s">
        <v>36</v>
      </c>
      <c r="I280" s="184" t="s">
        <v>355</v>
      </c>
      <c r="J280" s="186">
        <v>802.5</v>
      </c>
      <c r="K280" s="186">
        <v>1000</v>
      </c>
      <c r="L280" s="184">
        <v>0</v>
      </c>
      <c r="M280" s="185">
        <f t="shared" si="0"/>
        <v>0.8025</v>
      </c>
      <c r="N280" s="184" t="s">
        <v>45</v>
      </c>
      <c r="O280" s="184" t="s">
        <v>533</v>
      </c>
    </row>
    <row r="281" spans="1:15" ht="108">
      <c r="A281" s="184">
        <v>2015</v>
      </c>
      <c r="B281" s="184" t="s">
        <v>527</v>
      </c>
      <c r="C281" s="184" t="s">
        <v>535</v>
      </c>
      <c r="D281" s="184" t="s">
        <v>530</v>
      </c>
      <c r="E281" s="184" t="s">
        <v>36</v>
      </c>
      <c r="F281" s="184" t="s">
        <v>536</v>
      </c>
      <c r="G281" s="184" t="s">
        <v>532</v>
      </c>
      <c r="H281" s="184" t="s">
        <v>36</v>
      </c>
      <c r="I281" s="184" t="s">
        <v>355</v>
      </c>
      <c r="J281" s="186">
        <v>40002.28</v>
      </c>
      <c r="K281" s="186">
        <v>40000</v>
      </c>
      <c r="L281" s="184">
        <v>0</v>
      </c>
      <c r="M281" s="185">
        <f>J281/K281*100%</f>
        <v>1.000057</v>
      </c>
      <c r="N281" s="184" t="s">
        <v>45</v>
      </c>
      <c r="O281" s="184" t="s">
        <v>533</v>
      </c>
    </row>
    <row r="282" spans="1:15" ht="23.25">
      <c r="A282" s="359" t="s">
        <v>515</v>
      </c>
      <c r="B282" s="359"/>
      <c r="C282" s="359"/>
      <c r="D282" s="359"/>
      <c r="E282" s="359"/>
      <c r="F282" s="359"/>
      <c r="G282" s="359"/>
      <c r="H282" s="359"/>
      <c r="I282" s="359"/>
      <c r="J282" s="359"/>
      <c r="K282" s="359"/>
      <c r="L282" s="359"/>
      <c r="M282" s="359"/>
      <c r="N282" s="359"/>
      <c r="O282" s="359"/>
    </row>
    <row r="283" ht="15">
      <c r="A283" s="3"/>
    </row>
    <row r="284" ht="15">
      <c r="A284" s="3" t="s">
        <v>439</v>
      </c>
    </row>
    <row r="285" ht="15">
      <c r="A285" s="3"/>
    </row>
    <row r="286" ht="15">
      <c r="A286" s="3" t="s">
        <v>537</v>
      </c>
    </row>
    <row r="287" ht="15">
      <c r="A287" s="3"/>
    </row>
    <row r="288" ht="15">
      <c r="A288" s="3" t="s">
        <v>538</v>
      </c>
    </row>
  </sheetData>
  <sheetProtection/>
  <mergeCells count="9">
    <mergeCell ref="A7:O7"/>
    <mergeCell ref="A211:O211"/>
    <mergeCell ref="A18:O18"/>
    <mergeCell ref="A282:O282"/>
    <mergeCell ref="A253:O253"/>
    <mergeCell ref="A248:O248"/>
    <mergeCell ref="A11:O11"/>
    <mergeCell ref="A9:O9"/>
    <mergeCell ref="A8:O8"/>
  </mergeCells>
  <hyperlinks>
    <hyperlink ref="I49" r:id="rId1" display="Actas"/>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UNIDAD DEPARTAMENTAL DE SOPORTE TECNICO V</cp:lastModifiedBy>
  <dcterms:created xsi:type="dcterms:W3CDTF">2016-10-11T17:49:03Z</dcterms:created>
  <dcterms:modified xsi:type="dcterms:W3CDTF">2019-02-23T01:09:20Z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