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-120" yWindow="-120" windowWidth="20730" windowHeight="11040"/>
  </bookViews>
  <sheets>
    <sheet name="E193" sheetId="1" r:id="rId1"/>
  </sheets>
  <externalReferences>
    <externalReference r:id="rId2"/>
  </externalReferences>
  <calcPr calcId="14562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15" i="1" l="1"/>
  <c r="D15" i="1"/>
  <c r="E14" i="1"/>
  <c r="D14" i="1"/>
  <c r="F14" i="1" s="1"/>
  <c r="E13" i="1"/>
  <c r="D13" i="1"/>
  <c r="E12" i="1"/>
  <c r="D12" i="1"/>
  <c r="E11" i="1"/>
  <c r="D11" i="1"/>
  <c r="E10" i="1"/>
  <c r="D10" i="1"/>
  <c r="C227" i="1"/>
  <c r="C226" i="1"/>
  <c r="C225" i="1"/>
  <c r="C224" i="1"/>
  <c r="C223" i="1"/>
  <c r="C222" i="1"/>
  <c r="C221" i="1"/>
  <c r="C220" i="1"/>
  <c r="C219" i="1"/>
  <c r="C218" i="1"/>
  <c r="C217" i="1"/>
  <c r="C216" i="1"/>
  <c r="C215" i="1"/>
  <c r="C214" i="1"/>
  <c r="C213" i="1"/>
  <c r="C212" i="1"/>
  <c r="C211" i="1"/>
  <c r="C210" i="1"/>
  <c r="C209" i="1"/>
  <c r="C208" i="1"/>
  <c r="C207" i="1"/>
  <c r="C206" i="1"/>
  <c r="C205" i="1"/>
  <c r="C204" i="1"/>
  <c r="C203" i="1"/>
  <c r="C202" i="1"/>
  <c r="C201" i="1"/>
  <c r="C200" i="1"/>
  <c r="C199" i="1"/>
  <c r="C198" i="1"/>
  <c r="C197" i="1"/>
  <c r="C196" i="1"/>
  <c r="C195" i="1"/>
  <c r="C194" i="1"/>
  <c r="C193" i="1"/>
  <c r="C192" i="1"/>
  <c r="C191" i="1"/>
  <c r="C190" i="1"/>
  <c r="C189" i="1"/>
  <c r="C188" i="1"/>
  <c r="C187" i="1"/>
  <c r="C186" i="1"/>
  <c r="C185" i="1"/>
  <c r="C184" i="1"/>
  <c r="C183" i="1"/>
  <c r="C182" i="1"/>
  <c r="C181" i="1"/>
  <c r="C180" i="1"/>
  <c r="C179" i="1"/>
  <c r="C178" i="1"/>
  <c r="C177" i="1"/>
  <c r="C176" i="1"/>
  <c r="C175" i="1"/>
  <c r="C174" i="1"/>
  <c r="C173" i="1"/>
  <c r="C172" i="1"/>
  <c r="C171" i="1"/>
  <c r="C170" i="1"/>
  <c r="C169" i="1"/>
  <c r="C168" i="1"/>
  <c r="C167" i="1"/>
  <c r="C166" i="1"/>
  <c r="C165" i="1"/>
  <c r="C164" i="1"/>
  <c r="C163" i="1"/>
  <c r="C162" i="1"/>
  <c r="C161" i="1"/>
  <c r="C160" i="1"/>
  <c r="C159" i="1"/>
  <c r="C158" i="1"/>
  <c r="C157" i="1"/>
  <c r="C156" i="1"/>
  <c r="C155" i="1"/>
  <c r="C154" i="1"/>
  <c r="C153" i="1"/>
  <c r="C152" i="1"/>
  <c r="C151" i="1"/>
  <c r="C150" i="1"/>
  <c r="C149" i="1"/>
  <c r="C148" i="1"/>
  <c r="C147" i="1"/>
  <c r="C146" i="1"/>
  <c r="C145" i="1"/>
  <c r="C144" i="1"/>
  <c r="C143" i="1"/>
  <c r="C142" i="1"/>
  <c r="C141" i="1"/>
  <c r="C140" i="1"/>
  <c r="C139" i="1"/>
  <c r="C138" i="1"/>
  <c r="C137" i="1"/>
  <c r="C136" i="1"/>
  <c r="C135" i="1"/>
  <c r="C134" i="1"/>
  <c r="C133" i="1"/>
  <c r="C132" i="1"/>
  <c r="C131" i="1"/>
  <c r="C130" i="1"/>
  <c r="C129" i="1"/>
  <c r="C128" i="1"/>
  <c r="C127" i="1"/>
  <c r="C126" i="1"/>
  <c r="C125" i="1"/>
  <c r="C124" i="1"/>
  <c r="C123" i="1"/>
  <c r="C122" i="1"/>
  <c r="C121" i="1"/>
  <c r="C120" i="1"/>
  <c r="C119" i="1"/>
  <c r="C118" i="1"/>
  <c r="C117" i="1"/>
  <c r="C116" i="1"/>
  <c r="C115" i="1"/>
  <c r="C114" i="1"/>
  <c r="C113" i="1"/>
  <c r="C112" i="1"/>
  <c r="C111" i="1"/>
  <c r="C110" i="1"/>
  <c r="C109" i="1"/>
  <c r="C108" i="1"/>
  <c r="C107" i="1"/>
  <c r="C106" i="1"/>
  <c r="C105" i="1"/>
  <c r="C104" i="1"/>
  <c r="C103" i="1"/>
  <c r="C102" i="1"/>
  <c r="C101" i="1"/>
  <c r="C100" i="1"/>
  <c r="C99" i="1"/>
  <c r="C98" i="1"/>
  <c r="C97" i="1"/>
  <c r="C96" i="1"/>
  <c r="C95" i="1"/>
  <c r="C94" i="1"/>
  <c r="C93" i="1"/>
  <c r="C92" i="1"/>
  <c r="C91" i="1"/>
  <c r="C90" i="1"/>
  <c r="C89" i="1"/>
  <c r="C88" i="1"/>
  <c r="C87" i="1"/>
  <c r="C86" i="1"/>
  <c r="C85" i="1"/>
  <c r="C84" i="1"/>
  <c r="C83" i="1"/>
  <c r="C82" i="1"/>
  <c r="C81" i="1"/>
  <c r="C80" i="1"/>
  <c r="C79" i="1"/>
  <c r="C78" i="1"/>
  <c r="C77" i="1"/>
  <c r="C76" i="1"/>
  <c r="C75" i="1"/>
  <c r="C74" i="1"/>
  <c r="C73" i="1"/>
  <c r="C72" i="1"/>
  <c r="C71" i="1"/>
  <c r="C70" i="1"/>
  <c r="C69" i="1"/>
  <c r="C68" i="1"/>
  <c r="C67" i="1"/>
  <c r="C66" i="1"/>
  <c r="C65" i="1"/>
  <c r="C64" i="1"/>
  <c r="C63" i="1"/>
  <c r="C62" i="1"/>
  <c r="C61" i="1"/>
  <c r="C60" i="1"/>
  <c r="C59" i="1"/>
  <c r="C58" i="1"/>
  <c r="C57" i="1"/>
  <c r="C56" i="1"/>
  <c r="C55" i="1"/>
  <c r="C54" i="1"/>
  <c r="C53" i="1"/>
  <c r="C52" i="1"/>
  <c r="C51" i="1"/>
  <c r="C50" i="1"/>
  <c r="C49" i="1"/>
  <c r="C48" i="1"/>
  <c r="C39" i="1"/>
  <c r="C38" i="1"/>
  <c r="C37" i="1"/>
  <c r="C36" i="1"/>
  <c r="C35" i="1"/>
  <c r="C34" i="1"/>
  <c r="C33" i="1"/>
  <c r="C32" i="1"/>
  <c r="C31" i="1"/>
  <c r="C30" i="1"/>
  <c r="C29" i="1"/>
  <c r="C28" i="1"/>
  <c r="C27" i="1"/>
  <c r="C26" i="1"/>
  <c r="C25" i="1"/>
  <c r="C24" i="1"/>
  <c r="C23" i="1"/>
  <c r="F12" i="1" l="1"/>
  <c r="F11" i="1"/>
  <c r="F13" i="1"/>
  <c r="F15" i="1"/>
  <c r="F10" i="1"/>
</calcChain>
</file>

<file path=xl/sharedStrings.xml><?xml version="1.0" encoding="utf-8"?>
<sst xmlns="http://schemas.openxmlformats.org/spreadsheetml/2006/main" count="421" uniqueCount="33">
  <si>
    <t xml:space="preserve">CODIGO </t>
  </si>
  <si>
    <t>ARTICULO</t>
  </si>
  <si>
    <t>ENTRADAS</t>
  </si>
  <si>
    <t>SALIDAS</t>
  </si>
  <si>
    <t xml:space="preserve">RESTANTE </t>
  </si>
  <si>
    <t>CODIGO</t>
  </si>
  <si>
    <t>FECHA</t>
  </si>
  <si>
    <t>CANTIDAD</t>
  </si>
  <si>
    <t>RECIBIO</t>
  </si>
  <si>
    <t>APA25</t>
  </si>
  <si>
    <t>ALIMENTO PARA PERRO ADULTO 25 KG</t>
  </si>
  <si>
    <t>JAULAS CLINICA V</t>
  </si>
  <si>
    <t>APA22</t>
  </si>
  <si>
    <t>ALIMENTO PARA PERRO ADULTO 22 KG</t>
  </si>
  <si>
    <t>APA15</t>
  </si>
  <si>
    <t>ALIMENTO PARA PERRO ADULTO 15KG</t>
  </si>
  <si>
    <t>APG15</t>
  </si>
  <si>
    <t>APC15</t>
  </si>
  <si>
    <t>ALIMENTO PARA PERRO CACHORRO 15 KG</t>
  </si>
  <si>
    <t>ALIMENTO PARA GATO 15 KG</t>
  </si>
  <si>
    <t>APC10</t>
  </si>
  <si>
    <t>ALIMENTO PARA CACHORRO 10 KG</t>
  </si>
  <si>
    <t>IGNACIO</t>
  </si>
  <si>
    <t>ALCALDIA</t>
  </si>
  <si>
    <t>SAN PABLO OZTOTEPEC</t>
  </si>
  <si>
    <t>JAULAS</t>
  </si>
  <si>
    <t xml:space="preserve">JAULAS </t>
  </si>
  <si>
    <t>EVENTO CON CARLOS ESQUIBEL</t>
  </si>
  <si>
    <t xml:space="preserve">ALCALDIA </t>
  </si>
  <si>
    <t>MVZ. OBED</t>
  </si>
  <si>
    <t>C. JESUS VALERO</t>
  </si>
  <si>
    <t>ERNESTO</t>
  </si>
  <si>
    <t>JAULAS REFUGIO 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</si>
</sst>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11"/>
      <color theme="1"/>
      <name val="Calibri"/>
      <family val="2"/>
      <scheme val="minor"/>
    </font>
    <font>
      <sz val="11"/>
      <color theme="1"/>
      <name val="Arial Rounded MT Bold"/>
      <family val="2"/>
    </font>
    <font>
      <sz val="24"/>
      <color theme="1"/>
      <name val="Arial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9">
    <xf numFmtId="0" fontId="0" fillId="0" borderId="0" xfId="0"/>
    <xf numFmtId="0" fontId="1" fillId="0" borderId="0" xfId="0" applyFont="1" applyAlignment="1">
      <alignment horizontal="center"/>
    </xf>
    <xf numFmtId="0" fontId="1" fillId="0" borderId="0" xfId="0" applyFont="1"/>
    <xf numFmtId="0" fontId="0" fillId="0" borderId="0" xfId="0" applyAlignment="1">
      <alignment horizontal="center"/>
    </xf>
    <xf numFmtId="15" fontId="0" fillId="0" borderId="0" xfId="0" applyNumberFormat="1" applyAlignment="1">
      <alignment horizontal="center"/>
    </xf>
    <xf numFmtId="16" fontId="0" fillId="0" borderId="0" xfId="0" applyNumberFormat="1" applyAlignment="1">
      <alignment horizontal="center"/>
    </xf>
    <xf numFmtId="0" fontId="0" fillId="0" borderId="0" xfId="0" applyAlignment="1">
      <alignment horizontal="left"/>
    </xf>
    <xf numFmtId="0" fontId="2" fillId="0" borderId="0" xfId="0" applyFont="1" applyAlignment="1">
      <alignment horizontal="center"/>
    </xf>
    <xf numFmtId="0" fontId="0" fillId="0" borderId="0" xfId="0" applyNumberFormat="1" applyAlignment="1">
      <alignment horizontal="center"/>
    </xf>
  </cellXfs>
  <cellStyles count="1">
    <cellStyle name="Normal" xfId="0" builtinId="0"/>
  </cellStyles>
  <dxfs count="15"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Rounded MT Bold"/>
        <scheme val="none"/>
      </font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Rounded MT Bold"/>
        <scheme val="none"/>
      </font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Rounded MT Bold"/>
        <scheme val="none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1552574</xdr:colOff>
      <xdr:row>2</xdr:row>
      <xdr:rowOff>9525</xdr:rowOff>
    </xdr:from>
    <xdr:to>
      <xdr:col>5</xdr:col>
      <xdr:colOff>1809750</xdr:colOff>
      <xdr:row>6</xdr:row>
      <xdr:rowOff>104775</xdr:rowOff>
    </xdr:to>
    <xdr:sp macro="" textlink="">
      <xdr:nvSpPr>
        <xdr:cNvPr id="2" name="Cinta hacia arriba 1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SpPr/>
      </xdr:nvSpPr>
      <xdr:spPr>
        <a:xfrm>
          <a:off x="2562224" y="581025"/>
          <a:ext cx="7686676" cy="857250"/>
        </a:xfrm>
        <a:prstGeom prst="ribbon2">
          <a:avLst/>
        </a:prstGeom>
        <a:gradFill flip="none" rotWithShape="1">
          <a:gsLst>
            <a:gs pos="0">
              <a:schemeClr val="accent1">
                <a:tint val="66000"/>
                <a:satMod val="160000"/>
              </a:schemeClr>
            </a:gs>
            <a:gs pos="50000">
              <a:schemeClr val="accent1">
                <a:tint val="44500"/>
                <a:satMod val="160000"/>
              </a:schemeClr>
            </a:gs>
            <a:gs pos="100000">
              <a:schemeClr val="accent1">
                <a:tint val="23500"/>
                <a:satMod val="160000"/>
              </a:schemeClr>
            </a:gs>
          </a:gsLst>
          <a:path path="circle">
            <a:fillToRect l="50000" t="50000" r="50000" b="50000"/>
          </a:path>
          <a:tileRect/>
        </a:gradFill>
        <a:effectLst>
          <a:glow rad="228600">
            <a:schemeClr val="accent6">
              <a:satMod val="175000"/>
              <a:alpha val="40000"/>
            </a:schemeClr>
          </a:glo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x-none" sz="2000">
              <a:solidFill>
                <a:schemeClr val="tx1"/>
              </a:solidFill>
              <a:effectLst>
                <a:glow rad="228600">
                  <a:schemeClr val="accent6">
                    <a:satMod val="175000"/>
                    <a:alpha val="40000"/>
                  </a:schemeClr>
                </a:glow>
              </a:effectLst>
              <a:latin typeface="Arial Rounded MT Bold" panose="020F0704030504030204" pitchFamily="34" charset="0"/>
            </a:rPr>
            <a:t>ALIMENTO</a:t>
          </a:r>
        </a:p>
      </xdr:txBody>
    </xdr:sp>
    <xdr:clientData/>
  </xdr:twoCellAnchor>
  <xdr:twoCellAnchor editAs="oneCell">
    <xdr:from>
      <xdr:col>1</xdr:col>
      <xdr:colOff>2593975</xdr:colOff>
      <xdr:row>228</xdr:row>
      <xdr:rowOff>38100</xdr:rowOff>
    </xdr:from>
    <xdr:to>
      <xdr:col>5</xdr:col>
      <xdr:colOff>82550</xdr:colOff>
      <xdr:row>261</xdr:row>
      <xdr:rowOff>127000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xmlns="" id="{00000000-0008-0000-00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268" b="14070"/>
        <a:stretch/>
      </xdr:blipFill>
      <xdr:spPr>
        <a:xfrm>
          <a:off x="3603625" y="43662600"/>
          <a:ext cx="4918075" cy="6375400"/>
        </a:xfrm>
        <a:prstGeom prst="rect">
          <a:avLst/>
        </a:prstGeom>
      </xdr:spPr>
    </xdr:pic>
    <xdr:clientData/>
  </xdr:twoCellAnchor>
  <xdr:twoCellAnchor editAs="oneCell">
    <xdr:from>
      <xdr:col>1</xdr:col>
      <xdr:colOff>2647950</xdr:colOff>
      <xdr:row>263</xdr:row>
      <xdr:rowOff>63500</xdr:rowOff>
    </xdr:from>
    <xdr:to>
      <xdr:col>5</xdr:col>
      <xdr:colOff>98425</xdr:colOff>
      <xdr:row>296</xdr:row>
      <xdr:rowOff>152400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xmlns="" id="{00000000-0008-0000-00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t="14898" b="2534"/>
        <a:stretch/>
      </xdr:blipFill>
      <xdr:spPr>
        <a:xfrm>
          <a:off x="3657600" y="50355500"/>
          <a:ext cx="4879975" cy="6375400"/>
        </a:xfrm>
        <a:prstGeom prst="rect">
          <a:avLst/>
        </a:prstGeom>
      </xdr:spPr>
    </xdr:pic>
    <xdr:clientData/>
  </xdr:twoCellAnchor>
  <xdr:twoCellAnchor editAs="oneCell">
    <xdr:from>
      <xdr:col>1</xdr:col>
      <xdr:colOff>2613025</xdr:colOff>
      <xdr:row>297</xdr:row>
      <xdr:rowOff>168275</xdr:rowOff>
    </xdr:from>
    <xdr:to>
      <xdr:col>5</xdr:col>
      <xdr:colOff>139700</xdr:colOff>
      <xdr:row>331</xdr:row>
      <xdr:rowOff>66675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xmlns="" id="{00000000-0008-0000-0000-00000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16286" r="5046"/>
        <a:stretch/>
      </xdr:blipFill>
      <xdr:spPr>
        <a:xfrm>
          <a:off x="3622675" y="56937275"/>
          <a:ext cx="4956175" cy="63754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2540000</xdr:colOff>
      <xdr:row>333</xdr:row>
      <xdr:rowOff>38100</xdr:rowOff>
    </xdr:from>
    <xdr:to>
      <xdr:col>5</xdr:col>
      <xdr:colOff>104775</xdr:colOff>
      <xdr:row>366</xdr:row>
      <xdr:rowOff>127000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xmlns="" id="{00000000-0008-0000-00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t="13382" r="7416" b="5312"/>
        <a:stretch/>
      </xdr:blipFill>
      <xdr:spPr>
        <a:xfrm>
          <a:off x="3549650" y="63665100"/>
          <a:ext cx="4994275" cy="6375400"/>
        </a:xfrm>
        <a:prstGeom prst="rect">
          <a:avLst/>
        </a:prstGeom>
      </xdr:spPr>
    </xdr:pic>
    <xdr:clientData/>
  </xdr:twoCellAnchor>
  <xdr:twoCellAnchor>
    <xdr:from>
      <xdr:col>1</xdr:col>
      <xdr:colOff>1333500</xdr:colOff>
      <xdr:row>15</xdr:row>
      <xdr:rowOff>123825</xdr:rowOff>
    </xdr:from>
    <xdr:to>
      <xdr:col>5</xdr:col>
      <xdr:colOff>1809751</xdr:colOff>
      <xdr:row>20</xdr:row>
      <xdr:rowOff>28575</xdr:rowOff>
    </xdr:to>
    <xdr:sp macro="" textlink="">
      <xdr:nvSpPr>
        <xdr:cNvPr id="10" name="Cinta hacia arriba 2"/>
        <xdr:cNvSpPr/>
      </xdr:nvSpPr>
      <xdr:spPr>
        <a:xfrm>
          <a:off x="2343150" y="3171825"/>
          <a:ext cx="7905751" cy="857250"/>
        </a:xfrm>
        <a:prstGeom prst="ribbon2">
          <a:avLst/>
        </a:prstGeom>
        <a:gradFill flip="none" rotWithShape="1">
          <a:gsLst>
            <a:gs pos="0">
              <a:schemeClr val="accent6">
                <a:tint val="66000"/>
                <a:satMod val="160000"/>
              </a:schemeClr>
            </a:gs>
            <a:gs pos="50000">
              <a:schemeClr val="accent6">
                <a:tint val="44500"/>
                <a:satMod val="160000"/>
              </a:schemeClr>
            </a:gs>
            <a:gs pos="100000">
              <a:schemeClr val="accent6">
                <a:tint val="23500"/>
                <a:satMod val="160000"/>
              </a:schemeClr>
            </a:gs>
          </a:gsLst>
          <a:path path="circle">
            <a:fillToRect l="50000" t="50000" r="50000" b="50000"/>
          </a:path>
          <a:tileRect/>
        </a:gradFill>
        <a:effectLst>
          <a:glow rad="228600">
            <a:schemeClr val="accent5">
              <a:satMod val="175000"/>
              <a:alpha val="40000"/>
            </a:schemeClr>
          </a:glow>
        </a:effectLst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x-none" sz="2000">
              <a:solidFill>
                <a:schemeClr val="tx1"/>
              </a:solidFill>
              <a:effectLst>
                <a:glow rad="228600">
                  <a:schemeClr val="accent5">
                    <a:satMod val="175000"/>
                    <a:alpha val="40000"/>
                  </a:schemeClr>
                </a:glow>
              </a:effectLst>
              <a:latin typeface="Arial Rounded MT Bold" panose="020F0704030504030204" pitchFamily="34" charset="0"/>
            </a:rPr>
            <a:t>ENTRADAS</a:t>
          </a:r>
        </a:p>
      </xdr:txBody>
    </xdr:sp>
    <xdr:clientData/>
  </xdr:twoCellAnchor>
  <xdr:twoCellAnchor>
    <xdr:from>
      <xdr:col>1</xdr:col>
      <xdr:colOff>1790700</xdr:colOff>
      <xdr:row>39</xdr:row>
      <xdr:rowOff>133350</xdr:rowOff>
    </xdr:from>
    <xdr:to>
      <xdr:col>5</xdr:col>
      <xdr:colOff>1771651</xdr:colOff>
      <xdr:row>44</xdr:row>
      <xdr:rowOff>38100</xdr:rowOff>
    </xdr:to>
    <xdr:sp macro="" textlink="">
      <xdr:nvSpPr>
        <xdr:cNvPr id="11" name="Cinta hacia arriba 3"/>
        <xdr:cNvSpPr/>
      </xdr:nvSpPr>
      <xdr:spPr>
        <a:xfrm>
          <a:off x="2800350" y="7753350"/>
          <a:ext cx="7410451" cy="857250"/>
        </a:xfrm>
        <a:prstGeom prst="ribbon2">
          <a:avLst/>
        </a:prstGeom>
        <a:gradFill flip="none" rotWithShape="1">
          <a:gsLst>
            <a:gs pos="0">
              <a:schemeClr val="accent4">
                <a:tint val="66000"/>
                <a:satMod val="160000"/>
              </a:schemeClr>
            </a:gs>
            <a:gs pos="50000">
              <a:schemeClr val="accent4">
                <a:tint val="44500"/>
                <a:satMod val="160000"/>
              </a:schemeClr>
            </a:gs>
            <a:gs pos="100000">
              <a:schemeClr val="accent4">
                <a:tint val="23500"/>
                <a:satMod val="160000"/>
              </a:schemeClr>
            </a:gs>
          </a:gsLst>
          <a:path path="circle">
            <a:fillToRect l="50000" t="50000" r="50000" b="50000"/>
          </a:path>
          <a:tileRect/>
        </a:gradFill>
        <a:effectLst>
          <a:glow rad="228600">
            <a:schemeClr val="accent2">
              <a:satMod val="175000"/>
              <a:alpha val="40000"/>
            </a:schemeClr>
          </a:glow>
        </a:effectLst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x-none" sz="2000">
              <a:solidFill>
                <a:schemeClr val="tx1"/>
              </a:solidFill>
              <a:effectLst>
                <a:glow rad="228600">
                  <a:schemeClr val="accent2">
                    <a:satMod val="175000"/>
                    <a:alpha val="40000"/>
                  </a:schemeClr>
                </a:glow>
              </a:effectLst>
              <a:latin typeface="Arial Rounded MT Bold" panose="020F0704030504030204" pitchFamily="34" charset="0"/>
            </a:rPr>
            <a:t>SALIDAS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UD-SERVSAL-1088/Desktop/julio/Informaci&#243;n%202023%20trabajando/Cl&#237;nica%20Veterinaria/Cuarto%20trimestre/ALIMENTO%20dic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LIMENTO "/>
    </sheetNames>
    <sheetDataSet>
      <sheetData sheetId="0"/>
    </sheetDataSet>
  </externalBook>
</externalLink>
</file>

<file path=xl/tables/table1.xml><?xml version="1.0" encoding="utf-8"?>
<table xmlns="http://schemas.openxmlformats.org/spreadsheetml/2006/main" id="4" name="Tabla155" displayName="Tabla155" ref="B22:F39" totalsRowShown="0" headerRowDxfId="14">
  <autoFilter ref="B22:F39"/>
  <tableColumns count="5">
    <tableColumn id="1" name="CODIGO" dataDxfId="13"/>
    <tableColumn id="2" name="ARTICULO">
      <calculatedColumnFormula>IFERROR(VLOOKUP(Tabla155[CODIGO],[1]!ALIMENTO[#Data],2,FALSE),"NO EXISTE")</calculatedColumnFormula>
    </tableColumn>
    <tableColumn id="3" name="FECHA" dataDxfId="12"/>
    <tableColumn id="4" name="CANTIDAD" dataDxfId="11"/>
    <tableColumn id="5" name="RECIBIO" dataDxfId="10"/>
  </tableColumns>
  <tableStyleInfo name="TableStyleLight14" showFirstColumn="0" showLastColumn="0" showRowStripes="1" showColumnStripes="0"/>
</table>
</file>

<file path=xl/tables/table2.xml><?xml version="1.0" encoding="utf-8"?>
<table xmlns="http://schemas.openxmlformats.org/spreadsheetml/2006/main" id="5" name="Tabla16" displayName="Tabla16" ref="B47:F227" totalsRowShown="0" headerRowDxfId="9">
  <autoFilter ref="B47:F227"/>
  <tableColumns count="5">
    <tableColumn id="1" name="CODIGO" dataDxfId="8"/>
    <tableColumn id="2" name="ARTICULO">
      <calculatedColumnFormula>IFERROR(VLOOKUP(Tabla16[CODIGO],[1]!ALIMENTO[#Data],2,FALSE),"NO EXISTE")</calculatedColumnFormula>
    </tableColumn>
    <tableColumn id="3" name="FECHA" dataDxfId="7"/>
    <tableColumn id="4" name="CANTIDAD" dataDxfId="6"/>
    <tableColumn id="5" name="RECIBIO" dataDxfId="5"/>
  </tableColumns>
  <tableStyleInfo name="TableStyleLight12" showFirstColumn="0" showLastColumn="0" showRowStripes="1" showColumnStripes="0"/>
</table>
</file>

<file path=xl/tables/table3.xml><?xml version="1.0" encoding="utf-8"?>
<table xmlns="http://schemas.openxmlformats.org/spreadsheetml/2006/main" id="6" name="ALIMENTO" displayName="ALIMENTO" ref="B9:F15" totalsRowShown="0" headerRowDxfId="4">
  <autoFilter ref="B9:F15"/>
  <tableColumns count="5">
    <tableColumn id="1" name="CODIGO " dataDxfId="3"/>
    <tableColumn id="2" name="ARTICULO"/>
    <tableColumn id="3" name="ENTRADAS" dataDxfId="2">
      <calculatedColumnFormula>SUMIF([1]!Tabla15[CODIGO],ALIMENTO[[CODIGO ]],[1]!Tabla15[CANTIDAD])</calculatedColumnFormula>
    </tableColumn>
    <tableColumn id="4" name="SALIDAS" dataDxfId="1">
      <calculatedColumnFormula>SUMIF([1]!Tabla16[CODIGO],ALIMENTO[[CODIGO ]],[1]!Tabla16[CANTIDAD])</calculatedColumnFormula>
    </tableColumn>
    <tableColumn id="5" name="RESTANTE " dataDxfId="0">
      <calculatedColumnFormula>ALIMENTO[ENTRADAS]-ALIMENTO[SALIDAS]</calculatedColumnFormula>
    </tableColumn>
  </tableColumns>
  <tableStyleInfo name="TableStyleLight9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table" Target="../tables/table3.xml"/><Relationship Id="rId4" Type="http://schemas.openxmlformats.org/officeDocument/2006/relationships/table" Target="../tables/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Q382"/>
  <sheetViews>
    <sheetView tabSelected="1" workbookViewId="0">
      <selection activeCell="C229" sqref="C229:C236"/>
    </sheetView>
  </sheetViews>
  <sheetFormatPr baseColWidth="10" defaultRowHeight="15" x14ac:dyDescent="0.25"/>
  <cols>
    <col min="1" max="1" width="15.140625" style="3" customWidth="1"/>
    <col min="2" max="2" width="41.5703125" customWidth="1"/>
    <col min="3" max="3" width="35.28515625" style="3" bestFit="1" customWidth="1"/>
    <col min="4" max="4" width="16.140625" style="3" customWidth="1"/>
    <col min="5" max="5" width="18.42578125" style="3" customWidth="1"/>
    <col min="6" max="6" width="29" bestFit="1" customWidth="1"/>
    <col min="7" max="7" width="13.7109375" style="3" customWidth="1"/>
    <col min="8" max="8" width="43.140625" customWidth="1"/>
    <col min="9" max="9" width="13.42578125" style="3" customWidth="1"/>
    <col min="10" max="10" width="15.7109375" style="3" customWidth="1"/>
    <col min="11" max="11" width="16.7109375" style="3" customWidth="1"/>
    <col min="12" max="12" width="5.7109375" customWidth="1"/>
    <col min="13" max="13" width="13" style="3" customWidth="1"/>
    <col min="14" max="14" width="42.7109375" customWidth="1"/>
    <col min="15" max="15" width="13.7109375" style="3" customWidth="1"/>
    <col min="16" max="16" width="17.85546875" style="3" customWidth="1"/>
    <col min="17" max="17" width="24.85546875" style="3" customWidth="1"/>
  </cols>
  <sheetData>
    <row r="2" spans="1:6" ht="30" x14ac:dyDescent="0.4">
      <c r="A2" s="7">
        <v>2023</v>
      </c>
      <c r="B2" s="7"/>
      <c r="C2" s="7"/>
      <c r="D2" s="7"/>
      <c r="E2" s="7"/>
      <c r="F2" s="7"/>
    </row>
    <row r="9" spans="1:6" x14ac:dyDescent="0.25">
      <c r="B9" s="1" t="s">
        <v>0</v>
      </c>
      <c r="C9" s="2" t="s">
        <v>1</v>
      </c>
      <c r="D9" s="1" t="s">
        <v>2</v>
      </c>
      <c r="E9" s="1" t="s">
        <v>3</v>
      </c>
      <c r="F9" s="1" t="s">
        <v>4</v>
      </c>
    </row>
    <row r="10" spans="1:6" x14ac:dyDescent="0.25">
      <c r="B10" s="3" t="s">
        <v>9</v>
      </c>
      <c r="C10" t="s">
        <v>10</v>
      </c>
      <c r="D10" s="3">
        <f>SUMIF([1]!Tabla15[CODIGO],ALIMENTO[[CODIGO ]],[1]!Tabla15[CANTIDAD])</f>
        <v>156</v>
      </c>
      <c r="E10" s="3">
        <f>SUMIF([1]!Tabla16[CODIGO],ALIMENTO[[CODIGO ]],[1]!Tabla16[CANTIDAD])</f>
        <v>147</v>
      </c>
      <c r="F10" s="3">
        <f>ALIMENTO[ENTRADAS]-ALIMENTO[SALIDAS]</f>
        <v>9</v>
      </c>
    </row>
    <row r="11" spans="1:6" x14ac:dyDescent="0.25">
      <c r="B11" s="3" t="s">
        <v>12</v>
      </c>
      <c r="C11" t="s">
        <v>13</v>
      </c>
      <c r="D11" s="3">
        <f>SUMIF([1]!Tabla15[CODIGO],ALIMENTO[[CODIGO ]],[1]!Tabla15[CANTIDAD])</f>
        <v>20</v>
      </c>
      <c r="E11" s="3">
        <f>SUMIF([1]!Tabla16[CODIGO],ALIMENTO[[CODIGO ]],[1]!Tabla16[CANTIDAD])</f>
        <v>20</v>
      </c>
      <c r="F11" s="3">
        <f>ALIMENTO[ENTRADAS]-ALIMENTO[SALIDAS]</f>
        <v>0</v>
      </c>
    </row>
    <row r="12" spans="1:6" x14ac:dyDescent="0.25">
      <c r="B12" s="3" t="s">
        <v>14</v>
      </c>
      <c r="C12" t="s">
        <v>15</v>
      </c>
      <c r="D12" s="3">
        <f>SUMIF([1]!Tabla15[CODIGO],ALIMENTO[[CODIGO ]],[1]!Tabla15[CANTIDAD])</f>
        <v>20</v>
      </c>
      <c r="E12" s="3">
        <f>SUMIF([1]!Tabla16[CODIGO],ALIMENTO[[CODIGO ]],[1]!Tabla16[CANTIDAD])</f>
        <v>20</v>
      </c>
      <c r="F12" s="3">
        <f>ALIMENTO[ENTRADAS]-ALIMENTO[SALIDAS]</f>
        <v>0</v>
      </c>
    </row>
    <row r="13" spans="1:6" x14ac:dyDescent="0.25">
      <c r="B13" s="3" t="s">
        <v>17</v>
      </c>
      <c r="C13" t="s">
        <v>18</v>
      </c>
      <c r="D13" s="3">
        <f>SUMIF([1]!Tabla15[CODIGO],ALIMENTO[[CODIGO ]],[1]!Tabla15[CANTIDAD])</f>
        <v>0</v>
      </c>
      <c r="E13" s="3">
        <f>SUMIF([1]!Tabla16[CODIGO],ALIMENTO[[CODIGO ]],[1]!Tabla16[CANTIDAD])</f>
        <v>0</v>
      </c>
      <c r="F13" s="3">
        <f>ALIMENTO[ENTRADAS]-ALIMENTO[SALIDAS]</f>
        <v>0</v>
      </c>
    </row>
    <row r="14" spans="1:6" x14ac:dyDescent="0.25">
      <c r="B14" s="3" t="s">
        <v>16</v>
      </c>
      <c r="C14" t="s">
        <v>19</v>
      </c>
      <c r="D14" s="3">
        <f>SUMIF([1]!Tabla15[CODIGO],ALIMENTO[[CODIGO ]],[1]!Tabla15[CANTIDAD])</f>
        <v>7</v>
      </c>
      <c r="E14" s="3">
        <f>SUMIF([1]!Tabla16[CODIGO],ALIMENTO[[CODIGO ]],[1]!Tabla16[CANTIDAD])</f>
        <v>6</v>
      </c>
      <c r="F14" s="3">
        <f>ALIMENTO[ENTRADAS]-ALIMENTO[SALIDAS]</f>
        <v>1</v>
      </c>
    </row>
    <row r="15" spans="1:6" x14ac:dyDescent="0.25">
      <c r="B15" s="3" t="s">
        <v>20</v>
      </c>
      <c r="C15" t="s">
        <v>21</v>
      </c>
      <c r="D15" s="8">
        <f>SUMIF([1]!Tabla15[CODIGO],ALIMENTO[[CODIGO ]],[1]!Tabla15[CANTIDAD])</f>
        <v>5</v>
      </c>
      <c r="E15" s="8">
        <f>SUMIF([1]!Tabla16[CODIGO],ALIMENTO[[CODIGO ]],[1]!Tabla16[CANTIDAD])</f>
        <v>5</v>
      </c>
      <c r="F15" s="8">
        <f>ALIMENTO[ENTRADAS]-ALIMENTO[SALIDAS]</f>
        <v>0</v>
      </c>
    </row>
    <row r="17" spans="1:6" x14ac:dyDescent="0.25">
      <c r="A17"/>
      <c r="B17" s="3"/>
      <c r="C17"/>
      <c r="F17" s="3"/>
    </row>
    <row r="18" spans="1:6" x14ac:dyDescent="0.25">
      <c r="A18"/>
      <c r="B18" s="3"/>
      <c r="C18"/>
      <c r="F18" s="3"/>
    </row>
    <row r="19" spans="1:6" x14ac:dyDescent="0.25">
      <c r="A19"/>
      <c r="B19" s="3"/>
      <c r="C19"/>
      <c r="F19" s="3"/>
    </row>
    <row r="20" spans="1:6" x14ac:dyDescent="0.25">
      <c r="A20"/>
      <c r="B20" s="3"/>
      <c r="C20"/>
      <c r="F20" s="3"/>
    </row>
    <row r="21" spans="1:6" x14ac:dyDescent="0.25">
      <c r="A21"/>
      <c r="B21" s="3"/>
      <c r="C21"/>
      <c r="F21" s="3"/>
    </row>
    <row r="22" spans="1:6" x14ac:dyDescent="0.25">
      <c r="A22" s="2"/>
      <c r="B22" s="1" t="s">
        <v>5</v>
      </c>
      <c r="C22" s="2" t="s">
        <v>1</v>
      </c>
      <c r="D22" s="1" t="s">
        <v>6</v>
      </c>
      <c r="E22" s="1" t="s">
        <v>7</v>
      </c>
      <c r="F22" s="1" t="s">
        <v>8</v>
      </c>
    </row>
    <row r="23" spans="1:6" x14ac:dyDescent="0.25">
      <c r="A23"/>
      <c r="B23" s="3" t="s">
        <v>9</v>
      </c>
      <c r="C23" t="str">
        <f>IFERROR(VLOOKUP(Tabla155[CODIGO],[1]!ALIMENTO[#Data],2,FALSE),"NO EXISTE")</f>
        <v>ALIMENTO PARA PERRO ADULTO 25 KG</v>
      </c>
      <c r="D23" s="4">
        <v>44708</v>
      </c>
      <c r="E23" s="3">
        <v>26</v>
      </c>
      <c r="F23" s="3" t="s">
        <v>31</v>
      </c>
    </row>
    <row r="24" spans="1:6" x14ac:dyDescent="0.25">
      <c r="A24"/>
      <c r="B24" s="3" t="s">
        <v>14</v>
      </c>
      <c r="C24" t="str">
        <f>IFERROR(VLOOKUP(Tabla155[CODIGO],[1]!ALIMENTO[#Data],2,FALSE),"NO EXISTE")</f>
        <v>ALIMENTO PARA PERRO ADULTO 15KG</v>
      </c>
      <c r="D24" s="4">
        <v>44708</v>
      </c>
      <c r="E24" s="3">
        <v>20</v>
      </c>
      <c r="F24" s="3" t="s">
        <v>31</v>
      </c>
    </row>
    <row r="25" spans="1:6" x14ac:dyDescent="0.25">
      <c r="A25"/>
      <c r="B25" s="3" t="s">
        <v>16</v>
      </c>
      <c r="C25" t="str">
        <f>IFERROR(VLOOKUP(Tabla155[CODIGO],[1]!ALIMENTO[#Data],2,FALSE),"NO EXISTE")</f>
        <v>ALIMENTO PARA GATO 15 KG</v>
      </c>
      <c r="D25" s="4">
        <v>44708</v>
      </c>
      <c r="E25" s="3">
        <v>4</v>
      </c>
      <c r="F25" s="3" t="s">
        <v>31</v>
      </c>
    </row>
    <row r="26" spans="1:6" x14ac:dyDescent="0.25">
      <c r="A26"/>
      <c r="B26" s="3" t="s">
        <v>9</v>
      </c>
      <c r="C26" t="str">
        <f>IFERROR(VLOOKUP(Tabla155[CODIGO],[1]!ALIMENTO[#Data],2,FALSE),"NO EXISTE")</f>
        <v>ALIMENTO PARA PERRO ADULTO 25 KG</v>
      </c>
      <c r="D26" s="4">
        <v>44795</v>
      </c>
      <c r="E26" s="3">
        <v>16</v>
      </c>
      <c r="F26" s="3" t="s">
        <v>31</v>
      </c>
    </row>
    <row r="27" spans="1:6" x14ac:dyDescent="0.25">
      <c r="A27"/>
      <c r="B27" s="3" t="s">
        <v>12</v>
      </c>
      <c r="C27" t="str">
        <f>IFERROR(VLOOKUP(Tabla155[CODIGO],[1]!ALIMENTO[#Data],2,FALSE),"NO EXISTE")</f>
        <v>ALIMENTO PARA PERRO ADULTO 22 KG</v>
      </c>
      <c r="D27" s="4">
        <v>44849</v>
      </c>
      <c r="E27" s="3">
        <v>20</v>
      </c>
      <c r="F27" s="3" t="s">
        <v>31</v>
      </c>
    </row>
    <row r="28" spans="1:6" x14ac:dyDescent="0.25">
      <c r="A28"/>
      <c r="B28" s="3" t="s">
        <v>9</v>
      </c>
      <c r="C28" t="str">
        <f>IFERROR(VLOOKUP(Tabla155[CODIGO],[1]!ALIMENTO[#Data],2,FALSE),"NO EXISTE")</f>
        <v>ALIMENTO PARA PERRO ADULTO 25 KG</v>
      </c>
      <c r="D28" s="4">
        <v>44909</v>
      </c>
      <c r="E28" s="3">
        <v>5</v>
      </c>
      <c r="F28" s="3" t="s">
        <v>29</v>
      </c>
    </row>
    <row r="29" spans="1:6" x14ac:dyDescent="0.25">
      <c r="A29"/>
      <c r="B29" s="3" t="s">
        <v>9</v>
      </c>
      <c r="C29" t="str">
        <f>IFERROR(VLOOKUP(Tabla155[CODIGO],[1]!ALIMENTO[#Data],2,FALSE),"NO EXISTE")</f>
        <v>ALIMENTO PARA PERRO ADULTO 25 KG</v>
      </c>
      <c r="D29" s="4">
        <v>44931</v>
      </c>
      <c r="E29" s="3">
        <v>10</v>
      </c>
      <c r="F29" s="3" t="s">
        <v>29</v>
      </c>
    </row>
    <row r="30" spans="1:6" x14ac:dyDescent="0.25">
      <c r="A30"/>
      <c r="B30" s="3" t="s">
        <v>20</v>
      </c>
      <c r="C30" t="str">
        <f>IFERROR(VLOOKUP(Tabla155[CODIGO],[1]!ALIMENTO[#Data],2,FALSE),"NO EXISTE")</f>
        <v>ALIMENTO PARA CACHORRO 10 KG</v>
      </c>
      <c r="D30" s="4">
        <v>44973</v>
      </c>
      <c r="E30" s="3">
        <v>5</v>
      </c>
      <c r="F30" s="3" t="s">
        <v>29</v>
      </c>
    </row>
    <row r="31" spans="1:6" x14ac:dyDescent="0.25">
      <c r="A31"/>
      <c r="B31" s="3" t="s">
        <v>9</v>
      </c>
      <c r="C31" t="str">
        <f>IFERROR(VLOOKUP(Tabla155[CODIGO],[1]!ALIMENTO[#Data],2,FALSE),"NO EXISTE")</f>
        <v>ALIMENTO PARA PERRO ADULTO 25 KG</v>
      </c>
      <c r="D31" s="4">
        <v>44973</v>
      </c>
      <c r="E31" s="3">
        <v>9</v>
      </c>
      <c r="F31" s="3" t="s">
        <v>29</v>
      </c>
    </row>
    <row r="32" spans="1:6" x14ac:dyDescent="0.25">
      <c r="A32"/>
      <c r="B32" s="3" t="s">
        <v>9</v>
      </c>
      <c r="C32" t="str">
        <f>IFERROR(VLOOKUP(Tabla155[CODIGO],[1]!ALIMENTO[#Data],2,FALSE),"NO EXISTE")</f>
        <v>ALIMENTO PARA PERRO ADULTO 25 KG</v>
      </c>
      <c r="D32" s="4">
        <v>45012</v>
      </c>
      <c r="E32" s="3">
        <v>15</v>
      </c>
      <c r="F32" s="3" t="s">
        <v>22</v>
      </c>
    </row>
    <row r="33" spans="1:6" x14ac:dyDescent="0.25">
      <c r="A33"/>
      <c r="B33" s="3" t="s">
        <v>9</v>
      </c>
      <c r="C33" t="str">
        <f>IFERROR(VLOOKUP(Tabla155[CODIGO],[1]!ALIMENTO[#Data],2,FALSE),"NO EXISTE")</f>
        <v>ALIMENTO PARA PERRO ADULTO 25 KG</v>
      </c>
      <c r="D33" s="4">
        <v>45062</v>
      </c>
      <c r="E33" s="3">
        <v>15</v>
      </c>
      <c r="F33" s="3" t="s">
        <v>29</v>
      </c>
    </row>
    <row r="34" spans="1:6" x14ac:dyDescent="0.25">
      <c r="A34"/>
      <c r="B34" s="3" t="s">
        <v>16</v>
      </c>
      <c r="C34" t="str">
        <f>IFERROR(VLOOKUP(Tabla155[CODIGO],[1]!ALIMENTO[#Data],2,FALSE),"NO EXISTE")</f>
        <v>ALIMENTO PARA GATO 15 KG</v>
      </c>
      <c r="D34" s="4">
        <v>45062</v>
      </c>
      <c r="E34" s="3">
        <v>2</v>
      </c>
      <c r="F34" s="3" t="s">
        <v>29</v>
      </c>
    </row>
    <row r="35" spans="1:6" x14ac:dyDescent="0.25">
      <c r="A35"/>
      <c r="B35" s="3" t="s">
        <v>9</v>
      </c>
      <c r="C35" t="str">
        <f>IFERROR(VLOOKUP(Tabla155[CODIGO],[1]!ALIMENTO[#Data],2,FALSE),"NO EXISTE")</f>
        <v>ALIMENTO PARA PERRO ADULTO 25 KG</v>
      </c>
      <c r="D35" s="4">
        <v>45126</v>
      </c>
      <c r="E35" s="3">
        <v>15</v>
      </c>
      <c r="F35" s="3" t="s">
        <v>29</v>
      </c>
    </row>
    <row r="36" spans="1:6" x14ac:dyDescent="0.25">
      <c r="A36"/>
      <c r="B36" s="3" t="s">
        <v>9</v>
      </c>
      <c r="C36" t="str">
        <f>IFERROR(VLOOKUP(Tabla155[CODIGO],[1]!ALIMENTO[#Data],2,FALSE),"NO EXISTE")</f>
        <v>ALIMENTO PARA PERRO ADULTO 25 KG</v>
      </c>
      <c r="D36" s="4">
        <v>45170</v>
      </c>
      <c r="E36" s="3">
        <v>15</v>
      </c>
      <c r="F36" s="3" t="s">
        <v>30</v>
      </c>
    </row>
    <row r="37" spans="1:6" x14ac:dyDescent="0.25">
      <c r="A37"/>
      <c r="B37" s="3" t="s">
        <v>9</v>
      </c>
      <c r="C37" t="str">
        <f>IFERROR(VLOOKUP(Tabla155[CODIGO],[1]!ALIMENTO[#Data],2,FALSE),"NO EXISTE")</f>
        <v>ALIMENTO PARA PERRO ADULTO 25 KG</v>
      </c>
      <c r="D37" s="4">
        <v>45223</v>
      </c>
      <c r="E37" s="3">
        <v>15</v>
      </c>
      <c r="F37" s="3" t="s">
        <v>29</v>
      </c>
    </row>
    <row r="38" spans="1:6" x14ac:dyDescent="0.25">
      <c r="A38"/>
      <c r="B38" s="3" t="s">
        <v>9</v>
      </c>
      <c r="C38" t="str">
        <f>IFERROR(VLOOKUP(Tabla155[CODIGO],[1]!ALIMENTO[#Data],2,FALSE),"NO EXISTE")</f>
        <v>ALIMENTO PARA PERRO ADULTO 25 KG</v>
      </c>
      <c r="D38" s="4">
        <v>45267</v>
      </c>
      <c r="E38" s="3">
        <v>15</v>
      </c>
      <c r="F38" s="3" t="s">
        <v>29</v>
      </c>
    </row>
    <row r="39" spans="1:6" x14ac:dyDescent="0.25">
      <c r="A39"/>
      <c r="B39" s="3" t="s">
        <v>16</v>
      </c>
      <c r="C39" t="str">
        <f>IFERROR(VLOOKUP(Tabla155[CODIGO],[1]!ALIMENTO[#Data],2,FALSE),"NO EXISTE")</f>
        <v>ALIMENTO PARA GATO 15 KG</v>
      </c>
      <c r="D39" s="4">
        <v>45267</v>
      </c>
      <c r="E39" s="3">
        <v>1</v>
      </c>
      <c r="F39" s="3" t="s">
        <v>29</v>
      </c>
    </row>
    <row r="40" spans="1:6" x14ac:dyDescent="0.25">
      <c r="A40"/>
      <c r="B40" s="3"/>
      <c r="C40"/>
      <c r="F40" s="3"/>
    </row>
    <row r="41" spans="1:6" x14ac:dyDescent="0.25">
      <c r="A41"/>
      <c r="B41" s="3"/>
      <c r="C41"/>
      <c r="F41" s="3"/>
    </row>
    <row r="42" spans="1:6" x14ac:dyDescent="0.25">
      <c r="A42"/>
      <c r="B42" s="3"/>
      <c r="C42"/>
      <c r="F42" s="3"/>
    </row>
    <row r="43" spans="1:6" x14ac:dyDescent="0.25">
      <c r="A43"/>
      <c r="B43" s="3"/>
      <c r="C43"/>
      <c r="F43" s="3"/>
    </row>
    <row r="44" spans="1:6" x14ac:dyDescent="0.25">
      <c r="A44"/>
      <c r="B44" s="3"/>
      <c r="C44"/>
      <c r="F44" s="3"/>
    </row>
    <row r="45" spans="1:6" x14ac:dyDescent="0.25">
      <c r="A45"/>
      <c r="B45" s="3"/>
      <c r="C45"/>
      <c r="F45" s="3"/>
    </row>
    <row r="46" spans="1:6" x14ac:dyDescent="0.25">
      <c r="A46"/>
      <c r="B46" s="3"/>
      <c r="C46"/>
      <c r="F46" s="3"/>
    </row>
    <row r="47" spans="1:6" x14ac:dyDescent="0.25">
      <c r="A47"/>
      <c r="B47" s="1" t="s">
        <v>5</v>
      </c>
      <c r="C47" s="2" t="s">
        <v>1</v>
      </c>
      <c r="D47" s="1" t="s">
        <v>6</v>
      </c>
      <c r="E47" s="1" t="s">
        <v>7</v>
      </c>
      <c r="F47" s="1" t="s">
        <v>8</v>
      </c>
    </row>
    <row r="48" spans="1:6" x14ac:dyDescent="0.25">
      <c r="A48"/>
      <c r="B48" s="3" t="s">
        <v>9</v>
      </c>
      <c r="C48" t="str">
        <f>IFERROR(VLOOKUP(Tabla16[CODIGO],[1]!ALIMENTO[#Data],2,FALSE),"NO EXISTE")</f>
        <v>ALIMENTO PARA PERRO ADULTO 25 KG</v>
      </c>
      <c r="D48" s="4">
        <v>44711</v>
      </c>
      <c r="E48" s="3">
        <v>1</v>
      </c>
      <c r="F48" s="3" t="s">
        <v>11</v>
      </c>
    </row>
    <row r="49" spans="1:6" x14ac:dyDescent="0.25">
      <c r="A49"/>
      <c r="B49" s="3" t="s">
        <v>14</v>
      </c>
      <c r="C49" t="str">
        <f>IFERROR(VLOOKUP(Tabla16[CODIGO],[1]!ALIMENTO[#Data],2,FALSE),"NO EXISTE")</f>
        <v>ALIMENTO PARA PERRO ADULTO 15KG</v>
      </c>
      <c r="D49" s="4">
        <v>44711</v>
      </c>
      <c r="E49" s="3">
        <v>1</v>
      </c>
      <c r="F49" s="3" t="s">
        <v>11</v>
      </c>
    </row>
    <row r="50" spans="1:6" x14ac:dyDescent="0.25">
      <c r="A50"/>
      <c r="B50" s="3" t="s">
        <v>9</v>
      </c>
      <c r="C50" t="str">
        <f>IFERROR(VLOOKUP(Tabla16[CODIGO],[1]!ALIMENTO[#Data],2,FALSE),"NO EXISTE")</f>
        <v>ALIMENTO PARA PERRO ADULTO 25 KG</v>
      </c>
      <c r="D50" s="4">
        <v>44714</v>
      </c>
      <c r="E50" s="3">
        <v>1</v>
      </c>
      <c r="F50" s="3" t="s">
        <v>11</v>
      </c>
    </row>
    <row r="51" spans="1:6" x14ac:dyDescent="0.25">
      <c r="B51" s="3" t="s">
        <v>14</v>
      </c>
      <c r="C51" t="str">
        <f>IFERROR(VLOOKUP(Tabla16[CODIGO],[1]!ALIMENTO[#Data],2,FALSE),"NO EXISTE")</f>
        <v>ALIMENTO PARA PERRO ADULTO 15KG</v>
      </c>
      <c r="D51" s="4">
        <v>44714</v>
      </c>
      <c r="E51" s="3">
        <v>1</v>
      </c>
      <c r="F51" s="3" t="s">
        <v>11</v>
      </c>
    </row>
    <row r="52" spans="1:6" x14ac:dyDescent="0.25">
      <c r="B52" s="3" t="s">
        <v>9</v>
      </c>
      <c r="C52" t="str">
        <f>IFERROR(VLOOKUP(Tabla16[CODIGO],[1]!ALIMENTO[#Data],2,FALSE),"NO EXISTE")</f>
        <v>ALIMENTO PARA PERRO ADULTO 25 KG</v>
      </c>
      <c r="D52" s="4">
        <v>44718</v>
      </c>
      <c r="E52" s="3">
        <v>1</v>
      </c>
      <c r="F52" s="3" t="s">
        <v>11</v>
      </c>
    </row>
    <row r="53" spans="1:6" x14ac:dyDescent="0.25">
      <c r="B53" s="3" t="s">
        <v>16</v>
      </c>
      <c r="C53" t="str">
        <f>IFERROR(VLOOKUP(Tabla16[CODIGO],[1]!ALIMENTO[#Data],2,FALSE),"NO EXISTE")</f>
        <v>ALIMENTO PARA GATO 15 KG</v>
      </c>
      <c r="D53" s="4">
        <v>44718</v>
      </c>
      <c r="E53" s="3">
        <v>1</v>
      </c>
      <c r="F53" s="3" t="s">
        <v>11</v>
      </c>
    </row>
    <row r="54" spans="1:6" x14ac:dyDescent="0.25">
      <c r="B54" s="3" t="s">
        <v>9</v>
      </c>
      <c r="C54" t="str">
        <f>IFERROR(VLOOKUP(Tabla16[CODIGO],[1]!ALIMENTO[#Data],2,FALSE),"NO EXISTE")</f>
        <v>ALIMENTO PARA PERRO ADULTO 25 KG</v>
      </c>
      <c r="D54" s="4">
        <v>44721</v>
      </c>
      <c r="E54" s="3">
        <v>1</v>
      </c>
      <c r="F54" s="3" t="s">
        <v>11</v>
      </c>
    </row>
    <row r="55" spans="1:6" x14ac:dyDescent="0.25">
      <c r="B55" s="3" t="s">
        <v>14</v>
      </c>
      <c r="C55" t="str">
        <f>IFERROR(VLOOKUP(Tabla16[CODIGO],[1]!ALIMENTO[#Data],2,FALSE),"NO EXISTE")</f>
        <v>ALIMENTO PARA PERRO ADULTO 15KG</v>
      </c>
      <c r="D55" s="4">
        <v>44721</v>
      </c>
      <c r="E55" s="3">
        <v>1</v>
      </c>
      <c r="F55" s="3" t="s">
        <v>11</v>
      </c>
    </row>
    <row r="56" spans="1:6" x14ac:dyDescent="0.25">
      <c r="B56" s="3" t="s">
        <v>9</v>
      </c>
      <c r="C56" t="str">
        <f>IFERROR(VLOOKUP(Tabla16[CODIGO],[1]!ALIMENTO[#Data],2,FALSE),"NO EXISTE")</f>
        <v>ALIMENTO PARA PERRO ADULTO 25 KG</v>
      </c>
      <c r="D56" s="4">
        <v>44725</v>
      </c>
      <c r="E56" s="3">
        <v>1</v>
      </c>
      <c r="F56" s="3" t="s">
        <v>11</v>
      </c>
    </row>
    <row r="57" spans="1:6" x14ac:dyDescent="0.25">
      <c r="B57" s="3" t="s">
        <v>14</v>
      </c>
      <c r="C57" t="str">
        <f>IFERROR(VLOOKUP(Tabla16[CODIGO],[1]!ALIMENTO[#Data],2,FALSE),"NO EXISTE")</f>
        <v>ALIMENTO PARA PERRO ADULTO 15KG</v>
      </c>
      <c r="D57" s="4">
        <v>44725</v>
      </c>
      <c r="E57" s="3">
        <v>1</v>
      </c>
      <c r="F57" s="3" t="s">
        <v>11</v>
      </c>
    </row>
    <row r="58" spans="1:6" x14ac:dyDescent="0.25">
      <c r="B58" s="3" t="s">
        <v>9</v>
      </c>
      <c r="C58" t="str">
        <f>IFERROR(VLOOKUP(Tabla16[CODIGO],[1]!ALIMENTO[#Data],2,FALSE),"NO EXISTE")</f>
        <v>ALIMENTO PARA PERRO ADULTO 25 KG</v>
      </c>
      <c r="D58" s="4">
        <v>44728</v>
      </c>
      <c r="E58" s="3">
        <v>1</v>
      </c>
      <c r="F58" s="3" t="s">
        <v>11</v>
      </c>
    </row>
    <row r="59" spans="1:6" x14ac:dyDescent="0.25">
      <c r="B59" s="3" t="s">
        <v>14</v>
      </c>
      <c r="C59" t="str">
        <f>IFERROR(VLOOKUP(Tabla16[CODIGO],[1]!ALIMENTO[#Data],2,FALSE),"NO EXISTE")</f>
        <v>ALIMENTO PARA PERRO ADULTO 15KG</v>
      </c>
      <c r="D59" s="4">
        <v>44728</v>
      </c>
      <c r="E59" s="3">
        <v>1</v>
      </c>
      <c r="F59" s="3" t="s">
        <v>11</v>
      </c>
    </row>
    <row r="60" spans="1:6" x14ac:dyDescent="0.25">
      <c r="B60" s="3" t="s">
        <v>9</v>
      </c>
      <c r="C60" t="str">
        <f>IFERROR(VLOOKUP(Tabla16[CODIGO],[1]!ALIMENTO[#Data],2,FALSE),"NO EXISTE")</f>
        <v>ALIMENTO PARA PERRO ADULTO 25 KG</v>
      </c>
      <c r="D60" s="4">
        <v>44732</v>
      </c>
      <c r="E60" s="3">
        <v>1</v>
      </c>
      <c r="F60" s="3" t="s">
        <v>11</v>
      </c>
    </row>
    <row r="61" spans="1:6" x14ac:dyDescent="0.25">
      <c r="B61" s="3" t="s">
        <v>14</v>
      </c>
      <c r="C61" t="str">
        <f>IFERROR(VLOOKUP(Tabla16[CODIGO],[1]!ALIMENTO[#Data],2,FALSE),"NO EXISTE")</f>
        <v>ALIMENTO PARA PERRO ADULTO 15KG</v>
      </c>
      <c r="D61" s="4">
        <v>44732</v>
      </c>
      <c r="E61" s="3">
        <v>1</v>
      </c>
      <c r="F61" s="3" t="s">
        <v>11</v>
      </c>
    </row>
    <row r="62" spans="1:6" x14ac:dyDescent="0.25">
      <c r="B62" s="3" t="s">
        <v>9</v>
      </c>
      <c r="C62" t="str">
        <f>IFERROR(VLOOKUP(Tabla16[CODIGO],[1]!ALIMENTO[#Data],2,FALSE),"NO EXISTE")</f>
        <v>ALIMENTO PARA PERRO ADULTO 25 KG</v>
      </c>
      <c r="D62" s="4">
        <v>44735</v>
      </c>
      <c r="E62" s="3">
        <v>1</v>
      </c>
      <c r="F62" s="3" t="s">
        <v>11</v>
      </c>
    </row>
    <row r="63" spans="1:6" x14ac:dyDescent="0.25">
      <c r="B63" s="3" t="s">
        <v>14</v>
      </c>
      <c r="C63" t="str">
        <f>IFERROR(VLOOKUP(Tabla16[CODIGO],[1]!ALIMENTO[#Data],2,FALSE),"NO EXISTE")</f>
        <v>ALIMENTO PARA PERRO ADULTO 15KG</v>
      </c>
      <c r="D63" s="4">
        <v>44735</v>
      </c>
      <c r="E63" s="3">
        <v>1</v>
      </c>
      <c r="F63" s="3" t="s">
        <v>11</v>
      </c>
    </row>
    <row r="64" spans="1:6" x14ac:dyDescent="0.25">
      <c r="B64" s="3" t="s">
        <v>9</v>
      </c>
      <c r="C64" t="str">
        <f>IFERROR(VLOOKUP(Tabla16[CODIGO],[1]!ALIMENTO[#Data],2,FALSE),"NO EXISTE")</f>
        <v>ALIMENTO PARA PERRO ADULTO 25 KG</v>
      </c>
      <c r="D64" s="4">
        <v>44739</v>
      </c>
      <c r="E64" s="3">
        <v>1</v>
      </c>
      <c r="F64" s="3" t="s">
        <v>11</v>
      </c>
    </row>
    <row r="65" spans="2:6" x14ac:dyDescent="0.25">
      <c r="B65" s="3" t="s">
        <v>14</v>
      </c>
      <c r="C65" t="str">
        <f>IFERROR(VLOOKUP(Tabla16[CODIGO],[1]!ALIMENTO[#Data],2,FALSE),"NO EXISTE")</f>
        <v>ALIMENTO PARA PERRO ADULTO 15KG</v>
      </c>
      <c r="D65" s="4">
        <v>44739</v>
      </c>
      <c r="E65" s="3">
        <v>1</v>
      </c>
      <c r="F65" s="3" t="s">
        <v>11</v>
      </c>
    </row>
    <row r="66" spans="2:6" x14ac:dyDescent="0.25">
      <c r="B66" s="3" t="s">
        <v>9</v>
      </c>
      <c r="C66" t="str">
        <f>IFERROR(VLOOKUP(Tabla16[CODIGO],[1]!ALIMENTO[#Data],2,FALSE),"NO EXISTE")</f>
        <v>ALIMENTO PARA PERRO ADULTO 25 KG</v>
      </c>
      <c r="D66" s="4">
        <v>44742</v>
      </c>
      <c r="E66" s="3">
        <v>1</v>
      </c>
      <c r="F66" s="3" t="s">
        <v>11</v>
      </c>
    </row>
    <row r="67" spans="2:6" x14ac:dyDescent="0.25">
      <c r="B67" s="3" t="s">
        <v>14</v>
      </c>
      <c r="C67" t="str">
        <f>IFERROR(VLOOKUP(Tabla16[CODIGO],[1]!ALIMENTO[#Data],2,FALSE),"NO EXISTE")</f>
        <v>ALIMENTO PARA PERRO ADULTO 15KG</v>
      </c>
      <c r="D67" s="4">
        <v>44742</v>
      </c>
      <c r="E67" s="3">
        <v>1</v>
      </c>
      <c r="F67" s="3" t="s">
        <v>11</v>
      </c>
    </row>
    <row r="68" spans="2:6" x14ac:dyDescent="0.25">
      <c r="B68" s="3" t="s">
        <v>9</v>
      </c>
      <c r="C68" t="str">
        <f>IFERROR(VLOOKUP(Tabla16[CODIGO],[1]!ALIMENTO[#Data],2,FALSE),"NO EXISTE")</f>
        <v>ALIMENTO PARA PERRO ADULTO 25 KG</v>
      </c>
      <c r="D68" s="4">
        <v>44746</v>
      </c>
      <c r="E68" s="3">
        <v>1</v>
      </c>
      <c r="F68" s="3" t="s">
        <v>11</v>
      </c>
    </row>
    <row r="69" spans="2:6" x14ac:dyDescent="0.25">
      <c r="B69" s="3" t="s">
        <v>14</v>
      </c>
      <c r="C69" t="str">
        <f>IFERROR(VLOOKUP(Tabla16[CODIGO],[1]!ALIMENTO[#Data],2,FALSE),"NO EXISTE")</f>
        <v>ALIMENTO PARA PERRO ADULTO 15KG</v>
      </c>
      <c r="D69" s="4">
        <v>44746</v>
      </c>
      <c r="E69" s="3">
        <v>1</v>
      </c>
      <c r="F69" s="3" t="s">
        <v>11</v>
      </c>
    </row>
    <row r="70" spans="2:6" x14ac:dyDescent="0.25">
      <c r="B70" s="3" t="s">
        <v>9</v>
      </c>
      <c r="C70" t="str">
        <f>IFERROR(VLOOKUP(Tabla16[CODIGO],[1]!ALIMENTO[#Data],2,FALSE),"NO EXISTE")</f>
        <v>ALIMENTO PARA PERRO ADULTO 25 KG</v>
      </c>
      <c r="D70" s="4">
        <v>44749</v>
      </c>
      <c r="E70" s="3">
        <v>1</v>
      </c>
      <c r="F70" s="3" t="s">
        <v>11</v>
      </c>
    </row>
    <row r="71" spans="2:6" x14ac:dyDescent="0.25">
      <c r="B71" s="3" t="s">
        <v>14</v>
      </c>
      <c r="C71" t="str">
        <f>IFERROR(VLOOKUP(Tabla16[CODIGO],[1]!ALIMENTO[#Data],2,FALSE),"NO EXISTE")</f>
        <v>ALIMENTO PARA PERRO ADULTO 15KG</v>
      </c>
      <c r="D71" s="4">
        <v>44749</v>
      </c>
      <c r="E71" s="3">
        <v>1</v>
      </c>
      <c r="F71" s="3" t="s">
        <v>11</v>
      </c>
    </row>
    <row r="72" spans="2:6" x14ac:dyDescent="0.25">
      <c r="B72" s="3" t="s">
        <v>9</v>
      </c>
      <c r="C72" t="str">
        <f>IFERROR(VLOOKUP(Tabla16[CODIGO],[1]!ALIMENTO[#Data],2,FALSE),"NO EXISTE")</f>
        <v>ALIMENTO PARA PERRO ADULTO 25 KG</v>
      </c>
      <c r="D72" s="4">
        <v>44753</v>
      </c>
      <c r="E72" s="3">
        <v>1</v>
      </c>
      <c r="F72" s="3" t="s">
        <v>11</v>
      </c>
    </row>
    <row r="73" spans="2:6" x14ac:dyDescent="0.25">
      <c r="B73" s="3" t="s">
        <v>14</v>
      </c>
      <c r="C73" t="str">
        <f>IFERROR(VLOOKUP(Tabla16[CODIGO],[1]!ALIMENTO[#Data],2,FALSE),"NO EXISTE")</f>
        <v>ALIMENTO PARA PERRO ADULTO 15KG</v>
      </c>
      <c r="D73" s="4">
        <v>44753</v>
      </c>
      <c r="E73" s="3">
        <v>1</v>
      </c>
      <c r="F73" s="3" t="s">
        <v>11</v>
      </c>
    </row>
    <row r="74" spans="2:6" x14ac:dyDescent="0.25">
      <c r="B74" s="3" t="s">
        <v>9</v>
      </c>
      <c r="C74" t="str">
        <f>IFERROR(VLOOKUP(Tabla16[CODIGO],[1]!ALIMENTO[#Data],2,FALSE),"NO EXISTE")</f>
        <v>ALIMENTO PARA PERRO ADULTO 25 KG</v>
      </c>
      <c r="D74" s="4">
        <v>44756</v>
      </c>
      <c r="E74" s="3">
        <v>1</v>
      </c>
      <c r="F74" s="3" t="s">
        <v>11</v>
      </c>
    </row>
    <row r="75" spans="2:6" x14ac:dyDescent="0.25">
      <c r="B75" s="3" t="s">
        <v>14</v>
      </c>
      <c r="C75" t="str">
        <f>IFERROR(VLOOKUP(Tabla16[CODIGO],[1]!ALIMENTO[#Data],2,FALSE),"NO EXISTE")</f>
        <v>ALIMENTO PARA PERRO ADULTO 15KG</v>
      </c>
      <c r="D75" s="4">
        <v>44756</v>
      </c>
      <c r="E75" s="3">
        <v>1</v>
      </c>
      <c r="F75" s="3" t="s">
        <v>11</v>
      </c>
    </row>
    <row r="76" spans="2:6" x14ac:dyDescent="0.25">
      <c r="B76" s="3" t="s">
        <v>9</v>
      </c>
      <c r="C76" t="str">
        <f>IFERROR(VLOOKUP(Tabla16[CODIGO],[1]!ALIMENTO[#Data],2,FALSE),"NO EXISTE")</f>
        <v>ALIMENTO PARA PERRO ADULTO 25 KG</v>
      </c>
      <c r="D76" s="4">
        <v>44760</v>
      </c>
      <c r="E76" s="3">
        <v>1</v>
      </c>
      <c r="F76" s="3" t="s">
        <v>11</v>
      </c>
    </row>
    <row r="77" spans="2:6" x14ac:dyDescent="0.25">
      <c r="B77" s="3" t="s">
        <v>16</v>
      </c>
      <c r="C77" t="str">
        <f>IFERROR(VLOOKUP(Tabla16[CODIGO],[1]!ALIMENTO[#Data],2,FALSE),"NO EXISTE")</f>
        <v>ALIMENTO PARA GATO 15 KG</v>
      </c>
      <c r="D77" s="4">
        <v>44760</v>
      </c>
      <c r="E77" s="3">
        <v>1</v>
      </c>
      <c r="F77" s="3" t="s">
        <v>11</v>
      </c>
    </row>
    <row r="78" spans="2:6" x14ac:dyDescent="0.25">
      <c r="B78" s="3" t="s">
        <v>9</v>
      </c>
      <c r="C78" t="str">
        <f>IFERROR(VLOOKUP(Tabla16[CODIGO],[1]!ALIMENTO[#Data],2,FALSE),"NO EXISTE")</f>
        <v>ALIMENTO PARA PERRO ADULTO 25 KG</v>
      </c>
      <c r="D78" s="4">
        <v>44763</v>
      </c>
      <c r="E78" s="3">
        <v>1</v>
      </c>
      <c r="F78" s="3" t="s">
        <v>11</v>
      </c>
    </row>
    <row r="79" spans="2:6" x14ac:dyDescent="0.25">
      <c r="B79" s="3" t="s">
        <v>14</v>
      </c>
      <c r="C79" t="str">
        <f>IFERROR(VLOOKUP(Tabla16[CODIGO],[1]!ALIMENTO[#Data],2,FALSE),"NO EXISTE")</f>
        <v>ALIMENTO PARA PERRO ADULTO 15KG</v>
      </c>
      <c r="D79" s="4">
        <v>44763</v>
      </c>
      <c r="E79" s="3">
        <v>1</v>
      </c>
      <c r="F79" s="3" t="s">
        <v>11</v>
      </c>
    </row>
    <row r="80" spans="2:6" x14ac:dyDescent="0.25">
      <c r="B80" s="3" t="s">
        <v>9</v>
      </c>
      <c r="C80" t="str">
        <f>IFERROR(VLOOKUP(Tabla16[CODIGO],[1]!ALIMENTO[#Data],2,FALSE),"NO EXISTE")</f>
        <v>ALIMENTO PARA PERRO ADULTO 25 KG</v>
      </c>
      <c r="D80" s="4">
        <v>44767</v>
      </c>
      <c r="E80" s="3">
        <v>1</v>
      </c>
      <c r="F80" s="3" t="s">
        <v>11</v>
      </c>
    </row>
    <row r="81" spans="2:6" x14ac:dyDescent="0.25">
      <c r="B81" s="3" t="s">
        <v>14</v>
      </c>
      <c r="C81" t="str">
        <f>IFERROR(VLOOKUP(Tabla16[CODIGO],[1]!ALIMENTO[#Data],2,FALSE),"NO EXISTE")</f>
        <v>ALIMENTO PARA PERRO ADULTO 15KG</v>
      </c>
      <c r="D81" s="4">
        <v>44767</v>
      </c>
      <c r="E81" s="3">
        <v>1</v>
      </c>
      <c r="F81" s="3" t="s">
        <v>11</v>
      </c>
    </row>
    <row r="82" spans="2:6" x14ac:dyDescent="0.25">
      <c r="B82" s="3" t="s">
        <v>9</v>
      </c>
      <c r="C82" t="str">
        <f>IFERROR(VLOOKUP(Tabla16[CODIGO],[1]!ALIMENTO[#Data],2,FALSE),"NO EXISTE")</f>
        <v>ALIMENTO PARA PERRO ADULTO 25 KG</v>
      </c>
      <c r="D82" s="4">
        <v>44770</v>
      </c>
      <c r="E82" s="3">
        <v>1</v>
      </c>
      <c r="F82" s="3" t="s">
        <v>11</v>
      </c>
    </row>
    <row r="83" spans="2:6" x14ac:dyDescent="0.25">
      <c r="B83" s="3" t="s">
        <v>14</v>
      </c>
      <c r="C83" t="str">
        <f>IFERROR(VLOOKUP(Tabla16[CODIGO],[1]!ALIMENTO[#Data],2,FALSE),"NO EXISTE")</f>
        <v>ALIMENTO PARA PERRO ADULTO 15KG</v>
      </c>
      <c r="D83" s="4">
        <v>44770</v>
      </c>
      <c r="E83" s="3">
        <v>1</v>
      </c>
      <c r="F83" s="3" t="s">
        <v>11</v>
      </c>
    </row>
    <row r="84" spans="2:6" x14ac:dyDescent="0.25">
      <c r="B84" s="3" t="s">
        <v>9</v>
      </c>
      <c r="C84" t="str">
        <f>IFERROR(VLOOKUP(Tabla16[CODIGO],[1]!ALIMENTO[#Data],2,FALSE),"NO EXISTE")</f>
        <v>ALIMENTO PARA PERRO ADULTO 25 KG</v>
      </c>
      <c r="D84" s="4">
        <v>44774</v>
      </c>
      <c r="E84" s="3">
        <v>1</v>
      </c>
      <c r="F84" s="3" t="s">
        <v>11</v>
      </c>
    </row>
    <row r="85" spans="2:6" x14ac:dyDescent="0.25">
      <c r="B85" s="3" t="s">
        <v>14</v>
      </c>
      <c r="C85" t="str">
        <f>IFERROR(VLOOKUP(Tabla16[CODIGO],[1]!ALIMENTO[#Data],2,FALSE),"NO EXISTE")</f>
        <v>ALIMENTO PARA PERRO ADULTO 15KG</v>
      </c>
      <c r="D85" s="4">
        <v>44774</v>
      </c>
      <c r="E85" s="3">
        <v>1</v>
      </c>
      <c r="F85" s="3" t="s">
        <v>11</v>
      </c>
    </row>
    <row r="86" spans="2:6" x14ac:dyDescent="0.25">
      <c r="B86" s="3" t="s">
        <v>9</v>
      </c>
      <c r="C86" t="str">
        <f>IFERROR(VLOOKUP(Tabla16[CODIGO],[1]!ALIMENTO[#Data],2,FALSE),"NO EXISTE")</f>
        <v>ALIMENTO PARA PERRO ADULTO 25 KG</v>
      </c>
      <c r="D86" s="4">
        <v>44777</v>
      </c>
      <c r="E86" s="3">
        <v>1</v>
      </c>
      <c r="F86" s="3" t="s">
        <v>11</v>
      </c>
    </row>
    <row r="87" spans="2:6" x14ac:dyDescent="0.25">
      <c r="B87" s="3" t="s">
        <v>14</v>
      </c>
      <c r="C87" t="str">
        <f>IFERROR(VLOOKUP(Tabla16[CODIGO],[1]!ALIMENTO[#Data],2,FALSE),"NO EXISTE")</f>
        <v>ALIMENTO PARA PERRO ADULTO 15KG</v>
      </c>
      <c r="D87" s="4">
        <v>44777</v>
      </c>
      <c r="E87" s="3">
        <v>1</v>
      </c>
      <c r="F87" s="3" t="s">
        <v>11</v>
      </c>
    </row>
    <row r="88" spans="2:6" x14ac:dyDescent="0.25">
      <c r="B88" s="3" t="s">
        <v>9</v>
      </c>
      <c r="C88" t="str">
        <f>IFERROR(VLOOKUP(Tabla16[CODIGO],[1]!ALIMENTO[#Data],2,FALSE),"NO EXISTE")</f>
        <v>ALIMENTO PARA PERRO ADULTO 25 KG</v>
      </c>
      <c r="D88" s="4">
        <v>44781</v>
      </c>
      <c r="E88" s="3">
        <v>1</v>
      </c>
      <c r="F88" s="3" t="s">
        <v>11</v>
      </c>
    </row>
    <row r="89" spans="2:6" x14ac:dyDescent="0.25">
      <c r="B89" s="3" t="s">
        <v>14</v>
      </c>
      <c r="C89" s="6" t="str">
        <f>IFERROR(VLOOKUP(Tabla16[CODIGO],[1]!ALIMENTO[#Data],2,FALSE),"NO EXISTE")</f>
        <v>ALIMENTO PARA PERRO ADULTO 15KG</v>
      </c>
      <c r="D89" s="4">
        <v>44781</v>
      </c>
      <c r="E89" s="3">
        <v>1</v>
      </c>
      <c r="F89" s="3" t="s">
        <v>11</v>
      </c>
    </row>
    <row r="90" spans="2:6" x14ac:dyDescent="0.25">
      <c r="B90" s="3" t="s">
        <v>9</v>
      </c>
      <c r="C90" t="str">
        <f>IFERROR(VLOOKUP(Tabla16[CODIGO],[1]!ALIMENTO[#Data],2,FALSE),"NO EXISTE")</f>
        <v>ALIMENTO PARA PERRO ADULTO 25 KG</v>
      </c>
      <c r="D90" s="4">
        <v>44784</v>
      </c>
      <c r="E90" s="3">
        <v>1</v>
      </c>
      <c r="F90" s="3" t="s">
        <v>11</v>
      </c>
    </row>
    <row r="91" spans="2:6" x14ac:dyDescent="0.25">
      <c r="B91" s="3" t="s">
        <v>14</v>
      </c>
      <c r="C91" t="str">
        <f>IFERROR(VLOOKUP(Tabla16[CODIGO],[1]!ALIMENTO[#Data],2,FALSE),"NO EXISTE")</f>
        <v>ALIMENTO PARA PERRO ADULTO 15KG</v>
      </c>
      <c r="D91" s="4">
        <v>44784</v>
      </c>
      <c r="E91" s="3">
        <v>1</v>
      </c>
      <c r="F91" s="3" t="s">
        <v>11</v>
      </c>
    </row>
    <row r="92" spans="2:6" x14ac:dyDescent="0.25">
      <c r="B92" s="3" t="s">
        <v>9</v>
      </c>
      <c r="C92" t="str">
        <f>IFERROR(VLOOKUP(Tabla16[CODIGO],[1]!ALIMENTO[#Data],2,FALSE),"NO EXISTE")</f>
        <v>ALIMENTO PARA PERRO ADULTO 25 KG</v>
      </c>
      <c r="D92" s="4">
        <v>44788</v>
      </c>
      <c r="E92" s="3">
        <v>1</v>
      </c>
      <c r="F92" s="3" t="s">
        <v>11</v>
      </c>
    </row>
    <row r="93" spans="2:6" x14ac:dyDescent="0.25">
      <c r="B93" s="3" t="s">
        <v>16</v>
      </c>
      <c r="C93" t="str">
        <f>IFERROR(VLOOKUP(Tabla16[CODIGO],[1]!ALIMENTO[#Data],2,FALSE),"NO EXISTE")</f>
        <v>ALIMENTO PARA GATO 15 KG</v>
      </c>
      <c r="D93" s="4">
        <v>44788</v>
      </c>
      <c r="E93" s="3">
        <v>1</v>
      </c>
      <c r="F93" s="3" t="s">
        <v>11</v>
      </c>
    </row>
    <row r="94" spans="2:6" x14ac:dyDescent="0.25">
      <c r="B94" s="3" t="s">
        <v>9</v>
      </c>
      <c r="C94" t="str">
        <f>IFERROR(VLOOKUP(Tabla16[CODIGO],[1]!ALIMENTO[#Data],2,FALSE),"NO EXISTE")</f>
        <v>ALIMENTO PARA PERRO ADULTO 25 KG</v>
      </c>
      <c r="D94" s="4">
        <v>44791</v>
      </c>
      <c r="E94" s="3">
        <v>1</v>
      </c>
      <c r="F94" s="3" t="s">
        <v>11</v>
      </c>
    </row>
    <row r="95" spans="2:6" x14ac:dyDescent="0.25">
      <c r="B95" s="3" t="s">
        <v>16</v>
      </c>
      <c r="C95" t="str">
        <f>IFERROR(VLOOKUP(Tabla16[CODIGO],[1]!ALIMENTO[#Data],2,FALSE),"NO EXISTE")</f>
        <v>ALIMENTO PARA GATO 15 KG</v>
      </c>
      <c r="D95" s="4">
        <v>44791</v>
      </c>
      <c r="E95" s="3">
        <v>1</v>
      </c>
      <c r="F95" s="3" t="s">
        <v>11</v>
      </c>
    </row>
    <row r="96" spans="2:6" x14ac:dyDescent="0.25">
      <c r="B96" s="3" t="s">
        <v>9</v>
      </c>
      <c r="C96" t="str">
        <f>IFERROR(VLOOKUP(Tabla16[CODIGO],[1]!ALIMENTO[#Data],2,FALSE),"NO EXISTE")</f>
        <v>ALIMENTO PARA PERRO ADULTO 25 KG</v>
      </c>
      <c r="D96" s="4">
        <v>44795</v>
      </c>
      <c r="E96" s="3">
        <v>2</v>
      </c>
      <c r="F96" s="3" t="s">
        <v>32</v>
      </c>
    </row>
    <row r="97" spans="2:6" x14ac:dyDescent="0.25">
      <c r="B97" s="3" t="s">
        <v>9</v>
      </c>
      <c r="C97" t="str">
        <f>IFERROR(VLOOKUP(Tabla16[CODIGO],[1]!ALIMENTO[#Data],2,FALSE),"NO EXISTE")</f>
        <v>ALIMENTO PARA PERRO ADULTO 25 KG</v>
      </c>
      <c r="D97" s="4">
        <v>44798</v>
      </c>
      <c r="E97" s="3">
        <v>1</v>
      </c>
      <c r="F97" s="3" t="s">
        <v>32</v>
      </c>
    </row>
    <row r="98" spans="2:6" x14ac:dyDescent="0.25">
      <c r="B98" s="3" t="s">
        <v>9</v>
      </c>
      <c r="C98" t="str">
        <f>IFERROR(VLOOKUP(Tabla16[CODIGO],[1]!ALIMENTO[#Data],2,FALSE),"NO EXISTE")</f>
        <v>ALIMENTO PARA PERRO ADULTO 25 KG</v>
      </c>
      <c r="D98" s="4">
        <v>44802</v>
      </c>
      <c r="E98" s="3">
        <v>2</v>
      </c>
      <c r="F98" s="3" t="s">
        <v>32</v>
      </c>
    </row>
    <row r="99" spans="2:6" x14ac:dyDescent="0.25">
      <c r="B99" s="3" t="s">
        <v>9</v>
      </c>
      <c r="C99" t="str">
        <f>IFERROR(VLOOKUP(Tabla16[CODIGO],[1]!ALIMENTO[#Data],2,FALSE),"NO EXISTE")</f>
        <v>ALIMENTO PARA PERRO ADULTO 25 KG</v>
      </c>
      <c r="D99" s="4">
        <v>44809</v>
      </c>
      <c r="E99" s="3">
        <v>2</v>
      </c>
      <c r="F99" s="3" t="s">
        <v>32</v>
      </c>
    </row>
    <row r="100" spans="2:6" x14ac:dyDescent="0.25">
      <c r="B100" s="3" t="s">
        <v>9</v>
      </c>
      <c r="C100" t="str">
        <f>IFERROR(VLOOKUP(Tabla16[CODIGO],[1]!ALIMENTO[#Data],2,FALSE),"NO EXISTE")</f>
        <v>ALIMENTO PARA PERRO ADULTO 25 KG</v>
      </c>
      <c r="D100" s="4">
        <v>44816</v>
      </c>
      <c r="E100" s="3">
        <v>2</v>
      </c>
      <c r="F100" s="3" t="s">
        <v>32</v>
      </c>
    </row>
    <row r="101" spans="2:6" x14ac:dyDescent="0.25">
      <c r="B101" s="3" t="s">
        <v>9</v>
      </c>
      <c r="C101" t="str">
        <f>IFERROR(VLOOKUP(Tabla16[CODIGO],[1]!ALIMENTO[#Data],2,FALSE),"NO EXISTE")</f>
        <v>ALIMENTO PARA PERRO ADULTO 25 KG</v>
      </c>
      <c r="D101" s="4">
        <v>44823</v>
      </c>
      <c r="E101" s="3">
        <v>2</v>
      </c>
      <c r="F101" s="3" t="s">
        <v>32</v>
      </c>
    </row>
    <row r="102" spans="2:6" x14ac:dyDescent="0.25">
      <c r="B102" s="3" t="s">
        <v>9</v>
      </c>
      <c r="C102" t="str">
        <f>IFERROR(VLOOKUP(Tabla16[CODIGO],[1]!ALIMENTO[#Data],2,FALSE),"NO EXISTE")</f>
        <v>ALIMENTO PARA PERRO ADULTO 25 KG</v>
      </c>
      <c r="D102" s="4">
        <v>44830</v>
      </c>
      <c r="E102" s="3">
        <v>2</v>
      </c>
      <c r="F102" s="3" t="s">
        <v>32</v>
      </c>
    </row>
    <row r="103" spans="2:6" x14ac:dyDescent="0.25">
      <c r="B103" s="3" t="s">
        <v>9</v>
      </c>
      <c r="C103" t="str">
        <f>IFERROR(VLOOKUP(Tabla16[CODIGO],[1]!ALIMENTO[#Data],2,FALSE),"NO EXISTE")</f>
        <v>ALIMENTO PARA PERRO ADULTO 25 KG</v>
      </c>
      <c r="D103" s="4">
        <v>44834</v>
      </c>
      <c r="E103" s="3">
        <v>1</v>
      </c>
      <c r="F103" s="3" t="s">
        <v>23</v>
      </c>
    </row>
    <row r="104" spans="2:6" x14ac:dyDescent="0.25">
      <c r="B104" s="3" t="s">
        <v>9</v>
      </c>
      <c r="C104" t="str">
        <f>IFERROR(VLOOKUP(Tabla16[CODIGO],[1]!ALIMENTO[#Data],2,FALSE),"NO EXISTE")</f>
        <v>ALIMENTO PARA PERRO ADULTO 25 KG</v>
      </c>
      <c r="D104" s="4">
        <v>44837</v>
      </c>
      <c r="E104" s="3">
        <v>2</v>
      </c>
      <c r="F104" s="3" t="s">
        <v>32</v>
      </c>
    </row>
    <row r="105" spans="2:6" x14ac:dyDescent="0.25">
      <c r="B105" s="3" t="s">
        <v>9</v>
      </c>
      <c r="C105" t="str">
        <f>IFERROR(VLOOKUP(Tabla16[CODIGO],[1]!ALIMENTO[#Data],2,FALSE),"NO EXISTE")</f>
        <v>ALIMENTO PARA PERRO ADULTO 25 KG</v>
      </c>
      <c r="D105" s="4">
        <v>44844</v>
      </c>
      <c r="E105" s="3">
        <v>2</v>
      </c>
      <c r="F105" s="3" t="s">
        <v>32</v>
      </c>
    </row>
    <row r="106" spans="2:6" x14ac:dyDescent="0.25">
      <c r="B106" s="3" t="s">
        <v>12</v>
      </c>
      <c r="C106" t="str">
        <f>IFERROR(VLOOKUP(Tabla16[CODIGO],[1]!ALIMENTO[#Data],2,FALSE),"NO EXISTE")</f>
        <v>ALIMENTO PARA PERRO ADULTO 22 KG</v>
      </c>
      <c r="D106" s="4">
        <v>44846</v>
      </c>
      <c r="E106" s="3">
        <v>1</v>
      </c>
      <c r="F106" s="3" t="s">
        <v>23</v>
      </c>
    </row>
    <row r="107" spans="2:6" x14ac:dyDescent="0.25">
      <c r="B107" s="3" t="s">
        <v>12</v>
      </c>
      <c r="C107" t="str">
        <f>IFERROR(VLOOKUP(Tabla16[CODIGO],[1]!ALIMENTO[#Data],2,FALSE),"NO EXISTE")</f>
        <v>ALIMENTO PARA PERRO ADULTO 22 KG</v>
      </c>
      <c r="D107" s="4">
        <v>44851</v>
      </c>
      <c r="E107" s="3">
        <v>2</v>
      </c>
      <c r="F107" s="3" t="s">
        <v>11</v>
      </c>
    </row>
    <row r="108" spans="2:6" x14ac:dyDescent="0.25">
      <c r="B108" s="3" t="s">
        <v>12</v>
      </c>
      <c r="C108" t="str">
        <f>IFERROR(VLOOKUP(Tabla16[CODIGO],[1]!ALIMENTO[#Data],2,FALSE),"NO EXISTE")</f>
        <v>ALIMENTO PARA PERRO ADULTO 22 KG</v>
      </c>
      <c r="D108" s="4">
        <v>44858</v>
      </c>
      <c r="E108" s="3">
        <v>2</v>
      </c>
      <c r="F108" s="3" t="s">
        <v>11</v>
      </c>
    </row>
    <row r="109" spans="2:6" x14ac:dyDescent="0.25">
      <c r="B109" s="3" t="s">
        <v>12</v>
      </c>
      <c r="C109" t="str">
        <f>IFERROR(VLOOKUP(Tabla16[CODIGO],[1]!ALIMENTO[#Data],2,FALSE),"NO EXISTE")</f>
        <v>ALIMENTO PARA PERRO ADULTO 22 KG</v>
      </c>
      <c r="D109" s="4">
        <v>44859</v>
      </c>
      <c r="E109" s="3">
        <v>1</v>
      </c>
      <c r="F109" s="3" t="s">
        <v>23</v>
      </c>
    </row>
    <row r="110" spans="2:6" x14ac:dyDescent="0.25">
      <c r="B110" s="3" t="s">
        <v>12</v>
      </c>
      <c r="C110" t="str">
        <f>IFERROR(VLOOKUP(Tabla16[CODIGO],[1]!ALIMENTO[#Data],2,FALSE),"NO EXISTE")</f>
        <v>ALIMENTO PARA PERRO ADULTO 22 KG</v>
      </c>
      <c r="D110" s="4">
        <v>44865</v>
      </c>
      <c r="E110" s="3">
        <v>2</v>
      </c>
      <c r="F110" s="3" t="s">
        <v>11</v>
      </c>
    </row>
    <row r="111" spans="2:6" x14ac:dyDescent="0.25">
      <c r="B111" s="3" t="s">
        <v>12</v>
      </c>
      <c r="C111" t="str">
        <f>IFERROR(VLOOKUP(Tabla16[CODIGO],[1]!ALIMENTO[#Data],2,FALSE),"NO EXISTE")</f>
        <v>ALIMENTO PARA PERRO ADULTO 22 KG</v>
      </c>
      <c r="D111" s="4">
        <v>44872</v>
      </c>
      <c r="E111" s="3">
        <v>2</v>
      </c>
      <c r="F111" s="3" t="s">
        <v>11</v>
      </c>
    </row>
    <row r="112" spans="2:6" x14ac:dyDescent="0.25">
      <c r="B112" s="3" t="s">
        <v>12</v>
      </c>
      <c r="C112" t="str">
        <f>IFERROR(VLOOKUP(Tabla16[CODIGO],[1]!ALIMENTO[#Data],2,FALSE),"NO EXISTE")</f>
        <v>ALIMENTO PARA PERRO ADULTO 22 KG</v>
      </c>
      <c r="D112" s="4">
        <v>44876</v>
      </c>
      <c r="E112" s="3">
        <v>1</v>
      </c>
      <c r="F112" s="3" t="s">
        <v>23</v>
      </c>
    </row>
    <row r="113" spans="2:6" x14ac:dyDescent="0.25">
      <c r="B113" s="3" t="s">
        <v>12</v>
      </c>
      <c r="C113" t="str">
        <f>IFERROR(VLOOKUP(Tabla16[CODIGO],[1]!ALIMENTO[#Data],2,FALSE),"NO EXISTE")</f>
        <v>ALIMENTO PARA PERRO ADULTO 22 KG</v>
      </c>
      <c r="D113" s="4">
        <v>44879</v>
      </c>
      <c r="E113" s="3">
        <v>2</v>
      </c>
      <c r="F113" s="3" t="s">
        <v>11</v>
      </c>
    </row>
    <row r="114" spans="2:6" x14ac:dyDescent="0.25">
      <c r="B114" s="3" t="s">
        <v>12</v>
      </c>
      <c r="C114" t="str">
        <f>IFERROR(VLOOKUP(Tabla16[CODIGO],[1]!ALIMENTO[#Data],2,FALSE),"NO EXISTE")</f>
        <v>ALIMENTO PARA PERRO ADULTO 22 KG</v>
      </c>
      <c r="D114" s="4">
        <v>44886</v>
      </c>
      <c r="E114" s="3">
        <v>2</v>
      </c>
      <c r="F114" s="3" t="s">
        <v>11</v>
      </c>
    </row>
    <row r="115" spans="2:6" x14ac:dyDescent="0.25">
      <c r="B115" s="3" t="s">
        <v>12</v>
      </c>
      <c r="C115" t="str">
        <f>IFERROR(VLOOKUP(Tabla16[CODIGO],[1]!ALIMENTO[#Data],2,FALSE),"NO EXISTE")</f>
        <v>ALIMENTO PARA PERRO ADULTO 22 KG</v>
      </c>
      <c r="D115" s="4">
        <v>44893</v>
      </c>
      <c r="E115" s="3">
        <v>2</v>
      </c>
      <c r="F115" s="3" t="s">
        <v>11</v>
      </c>
    </row>
    <row r="116" spans="2:6" x14ac:dyDescent="0.25">
      <c r="B116" s="3" t="s">
        <v>12</v>
      </c>
      <c r="C116" t="str">
        <f>IFERROR(VLOOKUP(Tabla16[CODIGO],[1]!ALIMENTO[#Data],2,FALSE),"NO EXISTE")</f>
        <v>ALIMENTO PARA PERRO ADULTO 22 KG</v>
      </c>
      <c r="D116" s="4">
        <v>44894</v>
      </c>
      <c r="E116" s="3">
        <v>1</v>
      </c>
      <c r="F116" s="3" t="s">
        <v>23</v>
      </c>
    </row>
    <row r="117" spans="2:6" x14ac:dyDescent="0.25">
      <c r="B117" s="3" t="s">
        <v>12</v>
      </c>
      <c r="C117" t="str">
        <f>IFERROR(VLOOKUP(Tabla16[CODIGO],[1]!ALIMENTO[#Data],2,FALSE),"NO EXISTE")</f>
        <v>ALIMENTO PARA PERRO ADULTO 22 KG</v>
      </c>
      <c r="D117" s="4">
        <v>44900</v>
      </c>
      <c r="E117" s="3">
        <v>2</v>
      </c>
      <c r="F117" s="3" t="s">
        <v>11</v>
      </c>
    </row>
    <row r="118" spans="2:6" x14ac:dyDescent="0.25">
      <c r="B118" s="3" t="s">
        <v>9</v>
      </c>
      <c r="C118" t="str">
        <f>IFERROR(VLOOKUP(Tabla16[CODIGO],[1]!ALIMENTO[#Data],2,FALSE),"NO EXISTE")</f>
        <v>ALIMENTO PARA PERRO ADULTO 25 KG</v>
      </c>
      <c r="D118" s="4">
        <v>44907</v>
      </c>
      <c r="E118" s="3">
        <v>1</v>
      </c>
      <c r="F118" s="3" t="s">
        <v>11</v>
      </c>
    </row>
    <row r="119" spans="2:6" x14ac:dyDescent="0.25">
      <c r="B119" s="3" t="s">
        <v>9</v>
      </c>
      <c r="C119" t="str">
        <f>IFERROR(VLOOKUP(Tabla16[CODIGO],[1]!ALIMENTO[#Data],2,FALSE),"NO EXISTE")</f>
        <v>ALIMENTO PARA PERRO ADULTO 25 KG</v>
      </c>
      <c r="D119" s="4">
        <v>44914</v>
      </c>
      <c r="E119" s="3">
        <v>1</v>
      </c>
      <c r="F119" s="3" t="s">
        <v>11</v>
      </c>
    </row>
    <row r="120" spans="2:6" x14ac:dyDescent="0.25">
      <c r="B120" s="3" t="s">
        <v>9</v>
      </c>
      <c r="C120" t="str">
        <f>IFERROR(VLOOKUP(Tabla16[CODIGO],[1]!ALIMENTO[#Data],2,FALSE),"NO EXISTE")</f>
        <v>ALIMENTO PARA PERRO ADULTO 25 KG</v>
      </c>
      <c r="D120" s="4">
        <v>44914</v>
      </c>
      <c r="E120" s="3">
        <v>1</v>
      </c>
      <c r="F120" s="3" t="s">
        <v>11</v>
      </c>
    </row>
    <row r="121" spans="2:6" x14ac:dyDescent="0.25">
      <c r="B121" s="3" t="s">
        <v>9</v>
      </c>
      <c r="C121" t="str">
        <f>IFERROR(VLOOKUP(Tabla16[CODIGO],[1]!ALIMENTO[#Data],2,FALSE),"NO EXISTE")</f>
        <v>ALIMENTO PARA PERRO ADULTO 25 KG</v>
      </c>
      <c r="D121" s="4">
        <v>44921</v>
      </c>
      <c r="E121" s="3">
        <v>1</v>
      </c>
      <c r="F121" s="3" t="s">
        <v>11</v>
      </c>
    </row>
    <row r="122" spans="2:6" x14ac:dyDescent="0.25">
      <c r="B122" s="3" t="s">
        <v>9</v>
      </c>
      <c r="C122" t="str">
        <f>IFERROR(VLOOKUP(Tabla16[CODIGO],[1]!ALIMENTO[#Data],2,FALSE),"NO EXISTE")</f>
        <v>ALIMENTO PARA PERRO ADULTO 25 KG</v>
      </c>
      <c r="D122" s="4">
        <v>44928</v>
      </c>
      <c r="E122" s="3">
        <v>1</v>
      </c>
      <c r="F122" s="3" t="s">
        <v>23</v>
      </c>
    </row>
    <row r="123" spans="2:6" x14ac:dyDescent="0.25">
      <c r="B123" s="3" t="s">
        <v>9</v>
      </c>
      <c r="C123" t="str">
        <f>IFERROR(VLOOKUP(Tabla16[CODIGO],[1]!ALIMENTO[#Data],2,FALSE),"NO EXISTE")</f>
        <v>ALIMENTO PARA PERRO ADULTO 25 KG</v>
      </c>
      <c r="D123" s="4">
        <v>44931</v>
      </c>
      <c r="E123" s="3">
        <v>1</v>
      </c>
      <c r="F123" s="3" t="s">
        <v>11</v>
      </c>
    </row>
    <row r="124" spans="2:6" x14ac:dyDescent="0.25">
      <c r="B124" s="3" t="s">
        <v>9</v>
      </c>
      <c r="C124" t="str">
        <f>IFERROR(VLOOKUP(Tabla16[CODIGO],[1]!ALIMENTO[#Data],2,FALSE),"NO EXISTE")</f>
        <v>ALIMENTO PARA PERRO ADULTO 25 KG</v>
      </c>
      <c r="D124" s="4">
        <v>44928</v>
      </c>
      <c r="E124" s="3">
        <v>1</v>
      </c>
      <c r="F124" s="3" t="s">
        <v>23</v>
      </c>
    </row>
    <row r="125" spans="2:6" x14ac:dyDescent="0.25">
      <c r="B125" s="3" t="s">
        <v>9</v>
      </c>
      <c r="C125" t="str">
        <f>IFERROR(VLOOKUP(Tabla16[CODIGO],[1]!ALIMENTO[#Data],2,FALSE),"NO EXISTE")</f>
        <v>ALIMENTO PARA PERRO ADULTO 25 KG</v>
      </c>
      <c r="D125" s="4">
        <v>44932</v>
      </c>
      <c r="E125" s="3">
        <v>1</v>
      </c>
      <c r="F125" s="3" t="s">
        <v>24</v>
      </c>
    </row>
    <row r="126" spans="2:6" x14ac:dyDescent="0.25">
      <c r="B126" s="3" t="s">
        <v>9</v>
      </c>
      <c r="C126" t="str">
        <f>IFERROR(VLOOKUP(Tabla16[CODIGO],[1]!ALIMENTO[#Data],2,FALSE),"NO EXISTE")</f>
        <v>ALIMENTO PARA PERRO ADULTO 25 KG</v>
      </c>
      <c r="D126" s="4">
        <v>44940</v>
      </c>
      <c r="E126" s="3">
        <v>1</v>
      </c>
      <c r="F126" s="3" t="s">
        <v>11</v>
      </c>
    </row>
    <row r="127" spans="2:6" x14ac:dyDescent="0.25">
      <c r="B127" s="3" t="s">
        <v>9</v>
      </c>
      <c r="C127" t="str">
        <f>IFERROR(VLOOKUP(Tabla16[CODIGO],[1]!ALIMENTO[#Data],2,FALSE),"NO EXISTE")</f>
        <v>ALIMENTO PARA PERRO ADULTO 25 KG</v>
      </c>
      <c r="D127" s="4">
        <v>44945</v>
      </c>
      <c r="E127" s="3">
        <v>1</v>
      </c>
      <c r="F127" s="3" t="s">
        <v>23</v>
      </c>
    </row>
    <row r="128" spans="2:6" x14ac:dyDescent="0.25">
      <c r="B128" s="3" t="s">
        <v>9</v>
      </c>
      <c r="C128" t="str">
        <f>IFERROR(VLOOKUP(Tabla16[CODIGO],[1]!ALIMENTO[#Data],2,FALSE),"NO EXISTE")</f>
        <v>ALIMENTO PARA PERRO ADULTO 25 KG</v>
      </c>
      <c r="D128" s="4">
        <v>44947</v>
      </c>
      <c r="E128" s="3">
        <v>1</v>
      </c>
      <c r="F128" s="3" t="s">
        <v>11</v>
      </c>
    </row>
    <row r="129" spans="1:6" x14ac:dyDescent="0.25">
      <c r="B129" s="3" t="s">
        <v>9</v>
      </c>
      <c r="C129" t="str">
        <f>IFERROR(VLOOKUP(Tabla16[CODIGO],[1]!ALIMENTO[#Data],2,FALSE),"NO EXISTE")</f>
        <v>ALIMENTO PARA PERRO ADULTO 25 KG</v>
      </c>
      <c r="D129" s="4">
        <v>44954</v>
      </c>
      <c r="E129" s="3">
        <v>1</v>
      </c>
      <c r="F129" s="3" t="s">
        <v>11</v>
      </c>
    </row>
    <row r="130" spans="1:6" x14ac:dyDescent="0.25">
      <c r="B130" s="3" t="s">
        <v>9</v>
      </c>
      <c r="C130" t="str">
        <f>IFERROR(VLOOKUP(Tabla16[CODIGO],[1]!ALIMENTO[#Data],2,FALSE),"NO EXISTE")</f>
        <v>ALIMENTO PARA PERRO ADULTO 25 KG</v>
      </c>
      <c r="D130" s="4">
        <v>44959</v>
      </c>
      <c r="E130" s="3">
        <v>1</v>
      </c>
      <c r="F130" s="3" t="s">
        <v>23</v>
      </c>
    </row>
    <row r="131" spans="1:6" x14ac:dyDescent="0.25">
      <c r="B131" s="3" t="s">
        <v>9</v>
      </c>
      <c r="C131" t="str">
        <f>IFERROR(VLOOKUP(Tabla16[CODIGO],[1]!ALIMENTO[#Data],2,FALSE),"NO EXISTE")</f>
        <v>ALIMENTO PARA PERRO ADULTO 25 KG</v>
      </c>
      <c r="D131" s="4">
        <v>44963</v>
      </c>
      <c r="E131" s="3">
        <v>1</v>
      </c>
      <c r="F131" s="3" t="s">
        <v>11</v>
      </c>
    </row>
    <row r="132" spans="1:6" x14ac:dyDescent="0.25">
      <c r="B132" s="3" t="s">
        <v>9</v>
      </c>
      <c r="C132" t="str">
        <f>IFERROR(VLOOKUP(Tabla16[CODIGO],[1]!ALIMENTO[#Data],2,FALSE),"NO EXISTE")</f>
        <v>ALIMENTO PARA PERRO ADULTO 25 KG</v>
      </c>
      <c r="D132" s="5">
        <v>44970</v>
      </c>
      <c r="E132" s="3">
        <v>1</v>
      </c>
      <c r="F132" s="3" t="s">
        <v>25</v>
      </c>
    </row>
    <row r="133" spans="1:6" x14ac:dyDescent="0.25">
      <c r="B133" s="3" t="s">
        <v>9</v>
      </c>
      <c r="C133" t="str">
        <f>IFERROR(VLOOKUP(Tabla16[CODIGO],[1]!ALIMENTO[#Data],2,FALSE),"NO EXISTE")</f>
        <v>ALIMENTO PARA PERRO ADULTO 25 KG</v>
      </c>
      <c r="D133" s="4">
        <v>44977</v>
      </c>
      <c r="E133" s="3">
        <v>1</v>
      </c>
      <c r="F133" s="3" t="s">
        <v>25</v>
      </c>
    </row>
    <row r="134" spans="1:6" x14ac:dyDescent="0.25">
      <c r="B134" s="3" t="s">
        <v>20</v>
      </c>
      <c r="C134" t="str">
        <f>IFERROR(VLOOKUP(Tabla16[CODIGO],[1]!ALIMENTO[#Data],2,FALSE),"NO EXISTE")</f>
        <v>ALIMENTO PARA CACHORRO 10 KG</v>
      </c>
      <c r="D134" s="4">
        <v>44980</v>
      </c>
      <c r="E134" s="3">
        <v>1</v>
      </c>
      <c r="F134" s="3" t="s">
        <v>25</v>
      </c>
    </row>
    <row r="135" spans="1:6" x14ac:dyDescent="0.25">
      <c r="B135" s="3" t="s">
        <v>9</v>
      </c>
      <c r="C135" t="str">
        <f>IFERROR(VLOOKUP(Tabla16[CODIGO],[1]!ALIMENTO[#Data],2,FALSE),"NO EXISTE")</f>
        <v>ALIMENTO PARA PERRO ADULTO 25 KG</v>
      </c>
      <c r="D135" s="4">
        <v>44983</v>
      </c>
      <c r="E135" s="3">
        <v>1</v>
      </c>
      <c r="F135" s="3" t="s">
        <v>25</v>
      </c>
    </row>
    <row r="136" spans="1:6" x14ac:dyDescent="0.25">
      <c r="B136" s="3" t="s">
        <v>9</v>
      </c>
      <c r="C136" t="str">
        <f>IFERROR(VLOOKUP(Tabla16[CODIGO],[1]!ALIMENTO[#Data],2,FALSE),"NO EXISTE")</f>
        <v>ALIMENTO PARA PERRO ADULTO 25 KG</v>
      </c>
      <c r="D136" s="4">
        <v>44986</v>
      </c>
      <c r="E136" s="3">
        <v>1</v>
      </c>
      <c r="F136" s="3" t="s">
        <v>25</v>
      </c>
    </row>
    <row r="137" spans="1:6" x14ac:dyDescent="0.25">
      <c r="B137" s="3" t="s">
        <v>9</v>
      </c>
      <c r="C137" t="str">
        <f>IFERROR(VLOOKUP(Tabla16[CODIGO],[1]!ALIMENTO[#Data],2,FALSE),"NO EXISTE")</f>
        <v>ALIMENTO PARA PERRO ADULTO 25 KG</v>
      </c>
      <c r="D137" s="4">
        <v>44988</v>
      </c>
      <c r="E137" s="3">
        <v>1</v>
      </c>
      <c r="F137" s="3" t="s">
        <v>25</v>
      </c>
    </row>
    <row r="138" spans="1:6" x14ac:dyDescent="0.25">
      <c r="B138" s="3" t="s">
        <v>9</v>
      </c>
      <c r="C138" t="str">
        <f>IFERROR(VLOOKUP(Tabla16[CODIGO],[1]!ALIMENTO[#Data],2,FALSE),"NO EXISTE")</f>
        <v>ALIMENTO PARA PERRO ADULTO 25 KG</v>
      </c>
      <c r="D138" s="4">
        <v>44992</v>
      </c>
      <c r="E138" s="3">
        <v>1</v>
      </c>
      <c r="F138" s="3" t="s">
        <v>25</v>
      </c>
    </row>
    <row r="139" spans="1:6" x14ac:dyDescent="0.25">
      <c r="B139" s="3" t="s">
        <v>20</v>
      </c>
      <c r="C139" t="str">
        <f>IFERROR(VLOOKUP(Tabla16[CODIGO],[1]!ALIMENTO[#Data],2,FALSE),"NO EXISTE")</f>
        <v>ALIMENTO PARA CACHORRO 10 KG</v>
      </c>
      <c r="D139" s="4">
        <v>44995</v>
      </c>
      <c r="E139" s="3">
        <v>1</v>
      </c>
      <c r="F139" s="3" t="s">
        <v>25</v>
      </c>
    </row>
    <row r="140" spans="1:6" x14ac:dyDescent="0.25">
      <c r="B140" s="3" t="s">
        <v>9</v>
      </c>
      <c r="C140" t="str">
        <f>IFERROR(VLOOKUP(Tabla16[CODIGO],[1]!ALIMENTO[#Data],2,FALSE),"NO EXISTE")</f>
        <v>ALIMENTO PARA PERRO ADULTO 25 KG</v>
      </c>
      <c r="D140" s="4">
        <v>44999</v>
      </c>
      <c r="E140" s="3">
        <v>1</v>
      </c>
      <c r="F140" s="3" t="s">
        <v>25</v>
      </c>
    </row>
    <row r="141" spans="1:6" x14ac:dyDescent="0.25">
      <c r="B141" s="3" t="s">
        <v>9</v>
      </c>
      <c r="C141" t="str">
        <f>IFERROR(VLOOKUP(Tabla16[CODIGO],[1]!ALIMENTO[#Data],2,FALSE),"NO EXISTE")</f>
        <v>ALIMENTO PARA PERRO ADULTO 25 KG</v>
      </c>
      <c r="D141" s="4">
        <v>45002</v>
      </c>
      <c r="E141" s="3">
        <v>1</v>
      </c>
      <c r="F141" s="3" t="s">
        <v>25</v>
      </c>
    </row>
    <row r="142" spans="1:6" x14ac:dyDescent="0.25">
      <c r="B142" s="3" t="s">
        <v>20</v>
      </c>
      <c r="C142" t="str">
        <f>IFERROR(VLOOKUP(Tabla16[CODIGO],[1]!ALIMENTO[#Data],2,FALSE),"NO EXISTE")</f>
        <v>ALIMENTO PARA CACHORRO 10 KG</v>
      </c>
      <c r="D142" s="4">
        <v>45006</v>
      </c>
      <c r="E142" s="3">
        <v>1</v>
      </c>
      <c r="F142" s="3" t="s">
        <v>25</v>
      </c>
    </row>
    <row r="143" spans="1:6" x14ac:dyDescent="0.25">
      <c r="A143" s="1"/>
      <c r="B143" s="3" t="s">
        <v>9</v>
      </c>
      <c r="C143" t="str">
        <f>IFERROR(VLOOKUP(Tabla16[CODIGO],[1]!ALIMENTO[#Data],2,FALSE),"NO EXISTE")</f>
        <v>ALIMENTO PARA PERRO ADULTO 25 KG</v>
      </c>
      <c r="D143" s="4">
        <v>45010</v>
      </c>
      <c r="E143" s="3">
        <v>1</v>
      </c>
      <c r="F143" s="3" t="s">
        <v>25</v>
      </c>
    </row>
    <row r="144" spans="1:6" x14ac:dyDescent="0.25">
      <c r="B144" s="3" t="s">
        <v>9</v>
      </c>
      <c r="C144" t="str">
        <f>IFERROR(VLOOKUP(Tabla16[CODIGO],[1]!ALIMENTO[#Data],2,FALSE),"NO EXISTE")</f>
        <v>ALIMENTO PARA PERRO ADULTO 25 KG</v>
      </c>
      <c r="D144" s="4">
        <v>45014</v>
      </c>
      <c r="E144" s="3">
        <v>1</v>
      </c>
      <c r="F144" s="3" t="s">
        <v>25</v>
      </c>
    </row>
    <row r="145" spans="2:6" x14ac:dyDescent="0.25">
      <c r="B145" s="3" t="s">
        <v>20</v>
      </c>
      <c r="C145" t="str">
        <f>IFERROR(VLOOKUP(Tabla16[CODIGO],[1]!ALIMENTO[#Data],2,FALSE),"NO EXISTE")</f>
        <v>ALIMENTO PARA CACHORRO 10 KG</v>
      </c>
      <c r="D145" s="4">
        <v>45019</v>
      </c>
      <c r="E145" s="3">
        <v>1</v>
      </c>
      <c r="F145" s="3" t="s">
        <v>25</v>
      </c>
    </row>
    <row r="146" spans="2:6" x14ac:dyDescent="0.25">
      <c r="B146" s="3" t="s">
        <v>9</v>
      </c>
      <c r="C146" t="str">
        <f>IFERROR(VLOOKUP(Tabla16[CODIGO],[1]!ALIMENTO[#Data],2,FALSE),"NO EXISTE")</f>
        <v>ALIMENTO PARA PERRO ADULTO 25 KG</v>
      </c>
      <c r="D146" s="4">
        <v>45023</v>
      </c>
      <c r="E146" s="3">
        <v>1</v>
      </c>
      <c r="F146" s="3" t="s">
        <v>25</v>
      </c>
    </row>
    <row r="147" spans="2:6" x14ac:dyDescent="0.25">
      <c r="B147" s="3" t="s">
        <v>20</v>
      </c>
      <c r="C147" t="str">
        <f>IFERROR(VLOOKUP(Tabla16[CODIGO],[1]!ALIMENTO[#Data],2,FALSE),"NO EXISTE")</f>
        <v>ALIMENTO PARA CACHORRO 10 KG</v>
      </c>
      <c r="D147" s="4">
        <v>45027</v>
      </c>
      <c r="E147" s="3">
        <v>1</v>
      </c>
      <c r="F147" s="3" t="s">
        <v>25</v>
      </c>
    </row>
    <row r="148" spans="2:6" x14ac:dyDescent="0.25">
      <c r="B148" s="3" t="s">
        <v>9</v>
      </c>
      <c r="C148" t="str">
        <f>IFERROR(VLOOKUP(Tabla16[CODIGO],[1]!ALIMENTO[#Data],2,FALSE),"NO EXISTE")</f>
        <v>ALIMENTO PARA PERRO ADULTO 25 KG</v>
      </c>
      <c r="D148" s="4">
        <v>45031</v>
      </c>
      <c r="E148" s="3">
        <v>1</v>
      </c>
      <c r="F148" s="3" t="s">
        <v>25</v>
      </c>
    </row>
    <row r="149" spans="2:6" x14ac:dyDescent="0.25">
      <c r="B149" s="3" t="s">
        <v>9</v>
      </c>
      <c r="C149" t="str">
        <f>IFERROR(VLOOKUP(Tabla16[CODIGO],[1]!ALIMENTO[#Data],2,FALSE),"NO EXISTE")</f>
        <v>ALIMENTO PARA PERRO ADULTO 25 KG</v>
      </c>
      <c r="D149" s="4">
        <v>45035</v>
      </c>
      <c r="E149" s="3">
        <v>1</v>
      </c>
      <c r="F149" s="3" t="s">
        <v>25</v>
      </c>
    </row>
    <row r="150" spans="2:6" x14ac:dyDescent="0.25">
      <c r="B150" s="3" t="s">
        <v>9</v>
      </c>
      <c r="C150" t="str">
        <f>IFERROR(VLOOKUP(Tabla16[CODIGO],[1]!ALIMENTO[#Data],2,FALSE),"NO EXISTE")</f>
        <v>ALIMENTO PARA PERRO ADULTO 25 KG</v>
      </c>
      <c r="D150" s="4">
        <v>45039</v>
      </c>
      <c r="E150" s="3">
        <v>1</v>
      </c>
      <c r="F150" s="3" t="s">
        <v>25</v>
      </c>
    </row>
    <row r="151" spans="2:6" x14ac:dyDescent="0.25">
      <c r="B151" s="3" t="s">
        <v>9</v>
      </c>
      <c r="C151" t="str">
        <f>IFERROR(VLOOKUP(Tabla16[CODIGO],[1]!ALIMENTO[#Data],2,FALSE),"NO EXISTE")</f>
        <v>ALIMENTO PARA PERRO ADULTO 25 KG</v>
      </c>
      <c r="D151" s="4">
        <v>45042</v>
      </c>
      <c r="E151" s="3">
        <v>1</v>
      </c>
      <c r="F151" s="3" t="s">
        <v>25</v>
      </c>
    </row>
    <row r="152" spans="2:6" x14ac:dyDescent="0.25">
      <c r="B152" s="3" t="s">
        <v>9</v>
      </c>
      <c r="C152" t="str">
        <f>IFERROR(VLOOKUP(Tabla16[CODIGO],[1]!ALIMENTO[#Data],2,FALSE),"NO EXISTE")</f>
        <v>ALIMENTO PARA PERRO ADULTO 25 KG</v>
      </c>
      <c r="D152" s="4">
        <v>45045</v>
      </c>
      <c r="E152" s="3">
        <v>1</v>
      </c>
      <c r="F152" s="3" t="s">
        <v>25</v>
      </c>
    </row>
    <row r="153" spans="2:6" x14ac:dyDescent="0.25">
      <c r="B153" s="3" t="s">
        <v>9</v>
      </c>
      <c r="C153" t="str">
        <f>IFERROR(VLOOKUP(Tabla16[CODIGO],[1]!ALIMENTO[#Data],2,FALSE),"NO EXISTE")</f>
        <v>ALIMENTO PARA PERRO ADULTO 25 KG</v>
      </c>
      <c r="D153" s="4">
        <v>45047</v>
      </c>
      <c r="E153" s="3">
        <v>1</v>
      </c>
      <c r="F153" s="3" t="s">
        <v>25</v>
      </c>
    </row>
    <row r="154" spans="2:6" x14ac:dyDescent="0.25">
      <c r="B154" s="3" t="s">
        <v>9</v>
      </c>
      <c r="C154" t="str">
        <f>IFERROR(VLOOKUP(Tabla16[CODIGO],[1]!ALIMENTO[#Data],2,FALSE),"NO EXISTE")</f>
        <v>ALIMENTO PARA PERRO ADULTO 25 KG</v>
      </c>
      <c r="D154" s="4">
        <v>45051</v>
      </c>
      <c r="E154" s="3">
        <v>1</v>
      </c>
      <c r="F154" s="3" t="s">
        <v>25</v>
      </c>
    </row>
    <row r="155" spans="2:6" x14ac:dyDescent="0.25">
      <c r="B155" s="3" t="s">
        <v>9</v>
      </c>
      <c r="C155" t="str">
        <f>IFERROR(VLOOKUP(Tabla16[CODIGO],[1]!ALIMENTO[#Data],2,FALSE),"NO EXISTE")</f>
        <v>ALIMENTO PARA PERRO ADULTO 25 KG</v>
      </c>
      <c r="D155" s="4">
        <v>45055</v>
      </c>
      <c r="E155" s="3">
        <v>1</v>
      </c>
      <c r="F155" s="3" t="s">
        <v>25</v>
      </c>
    </row>
    <row r="156" spans="2:6" x14ac:dyDescent="0.25">
      <c r="B156" s="3" t="s">
        <v>9</v>
      </c>
      <c r="C156" t="str">
        <f>IFERROR(VLOOKUP(Tabla16[CODIGO],[1]!ALIMENTO[#Data],2,FALSE),"NO EXISTE")</f>
        <v>ALIMENTO PARA PERRO ADULTO 25 KG</v>
      </c>
      <c r="D156" s="4">
        <v>45059</v>
      </c>
      <c r="E156" s="3">
        <v>1</v>
      </c>
      <c r="F156" s="3" t="s">
        <v>25</v>
      </c>
    </row>
    <row r="157" spans="2:6" x14ac:dyDescent="0.25">
      <c r="B157" s="3" t="s">
        <v>9</v>
      </c>
      <c r="C157" t="str">
        <f>IFERROR(VLOOKUP(Tabla16[CODIGO],[1]!ALIMENTO[#Data],2,FALSE),"NO EXISTE")</f>
        <v>ALIMENTO PARA PERRO ADULTO 25 KG</v>
      </c>
      <c r="D157" s="4">
        <v>45062</v>
      </c>
      <c r="E157" s="3">
        <v>1</v>
      </c>
      <c r="F157" s="3" t="s">
        <v>25</v>
      </c>
    </row>
    <row r="158" spans="2:6" x14ac:dyDescent="0.25">
      <c r="B158" s="3" t="s">
        <v>9</v>
      </c>
      <c r="C158" t="str">
        <f>IFERROR(VLOOKUP(Tabla16[CODIGO],[1]!ALIMENTO[#Data],2,FALSE),"NO EXISTE")</f>
        <v>ALIMENTO PARA PERRO ADULTO 25 KG</v>
      </c>
      <c r="D158" s="4">
        <v>45065</v>
      </c>
      <c r="E158" s="3">
        <v>1</v>
      </c>
      <c r="F158" s="3" t="s">
        <v>25</v>
      </c>
    </row>
    <row r="159" spans="2:6" x14ac:dyDescent="0.25">
      <c r="B159" s="3" t="s">
        <v>9</v>
      </c>
      <c r="C159" t="str">
        <f>IFERROR(VLOOKUP(Tabla16[CODIGO],[1]!ALIMENTO[#Data],2,FALSE),"NO EXISTE")</f>
        <v>ALIMENTO PARA PERRO ADULTO 25 KG</v>
      </c>
      <c r="D159" s="4">
        <v>45068</v>
      </c>
      <c r="E159" s="3">
        <v>1</v>
      </c>
      <c r="F159" s="3" t="s">
        <v>25</v>
      </c>
    </row>
    <row r="160" spans="2:6" x14ac:dyDescent="0.25">
      <c r="B160" s="3" t="s">
        <v>9</v>
      </c>
      <c r="C160" t="str">
        <f>IFERROR(VLOOKUP(Tabla16[CODIGO],[1]!ALIMENTO[#Data],2,FALSE),"NO EXISTE")</f>
        <v>ALIMENTO PARA PERRO ADULTO 25 KG</v>
      </c>
      <c r="D160" s="4">
        <v>45072</v>
      </c>
      <c r="E160" s="3">
        <v>1</v>
      </c>
      <c r="F160" s="3" t="s">
        <v>25</v>
      </c>
    </row>
    <row r="161" spans="2:6" x14ac:dyDescent="0.25">
      <c r="B161" s="3" t="s">
        <v>9</v>
      </c>
      <c r="C161" t="str">
        <f>IFERROR(VLOOKUP(Tabla16[CODIGO],[1]!ALIMENTO[#Data],2,FALSE),"NO EXISTE")</f>
        <v>ALIMENTO PARA PERRO ADULTO 25 KG</v>
      </c>
      <c r="D161" s="4">
        <v>45076</v>
      </c>
      <c r="E161" s="3">
        <v>1</v>
      </c>
      <c r="F161" s="3" t="s">
        <v>25</v>
      </c>
    </row>
    <row r="162" spans="2:6" x14ac:dyDescent="0.25">
      <c r="B162" s="3" t="s">
        <v>9</v>
      </c>
      <c r="C162" t="str">
        <f>IFERROR(VLOOKUP(Tabla16[CODIGO],[1]!ALIMENTO[#Data],2,FALSE),"NO EXISTE")</f>
        <v>ALIMENTO PARA PERRO ADULTO 25 KG</v>
      </c>
      <c r="D162" s="4">
        <v>45080</v>
      </c>
      <c r="E162" s="3">
        <v>1</v>
      </c>
      <c r="F162" s="3" t="s">
        <v>25</v>
      </c>
    </row>
    <row r="163" spans="2:6" x14ac:dyDescent="0.25">
      <c r="B163" s="3" t="s">
        <v>9</v>
      </c>
      <c r="C163" t="str">
        <f>IFERROR(VLOOKUP(Tabla16[CODIGO],[1]!ALIMENTO[#Data],2,FALSE),"NO EXISTE")</f>
        <v>ALIMENTO PARA PERRO ADULTO 25 KG</v>
      </c>
      <c r="D163" s="4">
        <v>45083</v>
      </c>
      <c r="E163" s="3">
        <v>1</v>
      </c>
      <c r="F163" s="3" t="s">
        <v>25</v>
      </c>
    </row>
    <row r="164" spans="2:6" x14ac:dyDescent="0.25">
      <c r="B164" s="3" t="s">
        <v>9</v>
      </c>
      <c r="C164" t="str">
        <f>IFERROR(VLOOKUP(Tabla16[CODIGO],[1]!ALIMENTO[#Data],2,FALSE),"NO EXISTE")</f>
        <v>ALIMENTO PARA PERRO ADULTO 25 KG</v>
      </c>
      <c r="D164" s="4">
        <v>45086</v>
      </c>
      <c r="E164" s="3">
        <v>1</v>
      </c>
      <c r="F164" s="3" t="s">
        <v>25</v>
      </c>
    </row>
    <row r="165" spans="2:6" x14ac:dyDescent="0.25">
      <c r="B165" s="3" t="s">
        <v>9</v>
      </c>
      <c r="C165" t="str">
        <f>IFERROR(VLOOKUP(Tabla16[CODIGO],[1]!ALIMENTO[#Data],2,FALSE),"NO EXISTE")</f>
        <v>ALIMENTO PARA PERRO ADULTO 25 KG</v>
      </c>
      <c r="D165" s="4">
        <v>45089</v>
      </c>
      <c r="E165" s="3">
        <v>1</v>
      </c>
      <c r="F165" s="3" t="s">
        <v>25</v>
      </c>
    </row>
    <row r="166" spans="2:6" x14ac:dyDescent="0.25">
      <c r="B166" s="3" t="s">
        <v>9</v>
      </c>
      <c r="C166" t="str">
        <f>IFERROR(VLOOKUP(Tabla16[CODIGO],[1]!ALIMENTO[#Data],2,FALSE),"NO EXISTE")</f>
        <v>ALIMENTO PARA PERRO ADULTO 25 KG</v>
      </c>
      <c r="D166" s="4">
        <v>45092</v>
      </c>
      <c r="E166" s="3">
        <v>1</v>
      </c>
      <c r="F166" s="3" t="s">
        <v>25</v>
      </c>
    </row>
    <row r="167" spans="2:6" x14ac:dyDescent="0.25">
      <c r="B167" s="3" t="s">
        <v>9</v>
      </c>
      <c r="C167" t="str">
        <f>IFERROR(VLOOKUP(Tabla16[CODIGO],[1]!ALIMENTO[#Data],2,FALSE),"NO EXISTE")</f>
        <v>ALIMENTO PARA PERRO ADULTO 25 KG</v>
      </c>
      <c r="D167" s="4">
        <v>45095</v>
      </c>
      <c r="E167" s="3">
        <v>1</v>
      </c>
      <c r="F167" s="3" t="s">
        <v>25</v>
      </c>
    </row>
    <row r="168" spans="2:6" x14ac:dyDescent="0.25">
      <c r="B168" s="3" t="s">
        <v>9</v>
      </c>
      <c r="C168" t="str">
        <f>IFERROR(VLOOKUP(Tabla16[CODIGO],[1]!ALIMENTO[#Data],2,FALSE),"NO EXISTE")</f>
        <v>ALIMENTO PARA PERRO ADULTO 25 KG</v>
      </c>
      <c r="D168" s="4">
        <v>45098</v>
      </c>
      <c r="E168" s="3">
        <v>1</v>
      </c>
      <c r="F168" s="3" t="s">
        <v>25</v>
      </c>
    </row>
    <row r="169" spans="2:6" x14ac:dyDescent="0.25">
      <c r="B169" s="3" t="s">
        <v>9</v>
      </c>
      <c r="C169" t="str">
        <f>IFERROR(VLOOKUP(Tabla16[CODIGO],[1]!ALIMENTO[#Data],2,FALSE),"NO EXISTE")</f>
        <v>ALIMENTO PARA PERRO ADULTO 25 KG</v>
      </c>
      <c r="D169" s="4">
        <v>45101</v>
      </c>
      <c r="E169" s="3">
        <v>1</v>
      </c>
      <c r="F169" s="3" t="s">
        <v>25</v>
      </c>
    </row>
    <row r="170" spans="2:6" x14ac:dyDescent="0.25">
      <c r="B170" s="3" t="s">
        <v>9</v>
      </c>
      <c r="C170" t="str">
        <f>IFERROR(VLOOKUP(Tabla16[CODIGO],[1]!ALIMENTO[#Data],2,FALSE),"NO EXISTE")</f>
        <v>ALIMENTO PARA PERRO ADULTO 25 KG</v>
      </c>
      <c r="D170" s="4">
        <v>45104</v>
      </c>
      <c r="E170" s="3">
        <v>1</v>
      </c>
      <c r="F170" s="3" t="s">
        <v>25</v>
      </c>
    </row>
    <row r="171" spans="2:6" x14ac:dyDescent="0.25">
      <c r="B171" s="3" t="s">
        <v>9</v>
      </c>
      <c r="C171" t="str">
        <f>IFERROR(VLOOKUP(Tabla16[CODIGO],[1]!ALIMENTO[#Data],2,FALSE),"NO EXISTE")</f>
        <v>ALIMENTO PARA PERRO ADULTO 25 KG</v>
      </c>
      <c r="D171" s="4">
        <v>45107</v>
      </c>
      <c r="E171" s="3">
        <v>1</v>
      </c>
      <c r="F171" s="3" t="s">
        <v>25</v>
      </c>
    </row>
    <row r="172" spans="2:6" x14ac:dyDescent="0.25">
      <c r="B172" s="3" t="s">
        <v>9</v>
      </c>
      <c r="C172" t="str">
        <f>IFERROR(VLOOKUP(Tabla16[CODIGO],[1]!ALIMENTO[#Data],2,FALSE),"NO EXISTE")</f>
        <v>ALIMENTO PARA PERRO ADULTO 25 KG</v>
      </c>
      <c r="D172" s="4">
        <v>45110</v>
      </c>
      <c r="E172" s="3">
        <v>1</v>
      </c>
      <c r="F172" s="3" t="s">
        <v>25</v>
      </c>
    </row>
    <row r="173" spans="2:6" x14ac:dyDescent="0.25">
      <c r="B173" s="3" t="s">
        <v>9</v>
      </c>
      <c r="C173" t="str">
        <f>IFERROR(VLOOKUP(Tabla16[CODIGO],[1]!ALIMENTO[#Data],2,FALSE),"NO EXISTE")</f>
        <v>ALIMENTO PARA PERRO ADULTO 25 KG</v>
      </c>
      <c r="D173" s="4">
        <v>45114</v>
      </c>
      <c r="E173" s="3">
        <v>1</v>
      </c>
      <c r="F173" s="3" t="s">
        <v>25</v>
      </c>
    </row>
    <row r="174" spans="2:6" x14ac:dyDescent="0.25">
      <c r="B174" s="3" t="s">
        <v>9</v>
      </c>
      <c r="C174" t="str">
        <f>IFERROR(VLOOKUP(Tabla16[CODIGO],[1]!ALIMENTO[#Data],2,FALSE),"NO EXISTE")</f>
        <v>ALIMENTO PARA PERRO ADULTO 25 KG</v>
      </c>
      <c r="D174" s="4">
        <v>45118</v>
      </c>
      <c r="E174" s="3">
        <v>1</v>
      </c>
      <c r="F174" s="3" t="s">
        <v>25</v>
      </c>
    </row>
    <row r="175" spans="2:6" x14ac:dyDescent="0.25">
      <c r="B175" s="3" t="s">
        <v>9</v>
      </c>
      <c r="C175" t="str">
        <f>IFERROR(VLOOKUP(Tabla16[CODIGO],[1]!ALIMENTO[#Data],2,FALSE),"NO EXISTE")</f>
        <v>ALIMENTO PARA PERRO ADULTO 25 KG</v>
      </c>
      <c r="D175" s="4">
        <v>45122</v>
      </c>
      <c r="E175" s="3">
        <v>1</v>
      </c>
      <c r="F175" s="3" t="s">
        <v>25</v>
      </c>
    </row>
    <row r="176" spans="2:6" x14ac:dyDescent="0.25">
      <c r="B176" s="3" t="s">
        <v>9</v>
      </c>
      <c r="C176" t="str">
        <f>IFERROR(VLOOKUP(Tabla16[CODIGO],[1]!ALIMENTO[#Data],2,FALSE),"NO EXISTE")</f>
        <v>ALIMENTO PARA PERRO ADULTO 25 KG</v>
      </c>
      <c r="D176" s="4">
        <v>45126</v>
      </c>
      <c r="E176" s="3">
        <v>1</v>
      </c>
      <c r="F176" s="3" t="s">
        <v>25</v>
      </c>
    </row>
    <row r="177" spans="2:6" x14ac:dyDescent="0.25">
      <c r="B177" s="3" t="s">
        <v>9</v>
      </c>
      <c r="C177" t="str">
        <f>IFERROR(VLOOKUP(Tabla16[CODIGO],[1]!ALIMENTO[#Data],2,FALSE),"NO EXISTE")</f>
        <v>ALIMENTO PARA PERRO ADULTO 25 KG</v>
      </c>
      <c r="D177" s="4">
        <v>45130</v>
      </c>
      <c r="E177" s="3">
        <v>1</v>
      </c>
      <c r="F177" s="3" t="s">
        <v>26</v>
      </c>
    </row>
    <row r="178" spans="2:6" x14ac:dyDescent="0.25">
      <c r="B178" s="3" t="s">
        <v>9</v>
      </c>
      <c r="C178" t="str">
        <f>IFERROR(VLOOKUP(Tabla16[CODIGO],[1]!ALIMENTO[#Data],2,FALSE),"NO EXISTE")</f>
        <v>ALIMENTO PARA PERRO ADULTO 25 KG</v>
      </c>
      <c r="D178" s="4">
        <v>45135</v>
      </c>
      <c r="E178" s="3">
        <v>1</v>
      </c>
      <c r="F178" s="3" t="s">
        <v>27</v>
      </c>
    </row>
    <row r="179" spans="2:6" x14ac:dyDescent="0.25">
      <c r="B179" s="3" t="s">
        <v>9</v>
      </c>
      <c r="C179" t="str">
        <f>IFERROR(VLOOKUP(Tabla16[CODIGO],[1]!ALIMENTO[#Data],2,FALSE),"NO EXISTE")</f>
        <v>ALIMENTO PARA PERRO ADULTO 25 KG</v>
      </c>
      <c r="D179" s="4">
        <v>45135</v>
      </c>
      <c r="E179" s="3">
        <v>1</v>
      </c>
      <c r="F179" s="3" t="s">
        <v>26</v>
      </c>
    </row>
    <row r="180" spans="2:6" x14ac:dyDescent="0.25">
      <c r="B180" s="3" t="s">
        <v>9</v>
      </c>
      <c r="C180" t="str">
        <f>IFERROR(VLOOKUP(Tabla16[CODIGO],[1]!ALIMENTO[#Data],2,FALSE),"NO EXISTE")</f>
        <v>ALIMENTO PARA PERRO ADULTO 25 KG</v>
      </c>
      <c r="D180" s="4">
        <v>45139</v>
      </c>
      <c r="E180" s="3">
        <v>1</v>
      </c>
      <c r="F180" s="3" t="s">
        <v>26</v>
      </c>
    </row>
    <row r="181" spans="2:6" x14ac:dyDescent="0.25">
      <c r="B181" s="3" t="s">
        <v>9</v>
      </c>
      <c r="C181" t="str">
        <f>IFERROR(VLOOKUP(Tabla16[CODIGO],[1]!ALIMENTO[#Data],2,FALSE),"NO EXISTE")</f>
        <v>ALIMENTO PARA PERRO ADULTO 25 KG</v>
      </c>
      <c r="D181" s="4">
        <v>45142</v>
      </c>
      <c r="E181" s="3">
        <v>2</v>
      </c>
      <c r="F181" s="3" t="s">
        <v>28</v>
      </c>
    </row>
    <row r="182" spans="2:6" x14ac:dyDescent="0.25">
      <c r="B182" s="3" t="s">
        <v>9</v>
      </c>
      <c r="C182" t="str">
        <f>IFERROR(VLOOKUP(Tabla16[CODIGO],[1]!ALIMENTO[#Data],2,FALSE),"NO EXISTE")</f>
        <v>ALIMENTO PARA PERRO ADULTO 25 KG</v>
      </c>
      <c r="D182" s="4">
        <v>45142</v>
      </c>
      <c r="E182" s="3">
        <v>1</v>
      </c>
      <c r="F182" s="3" t="s">
        <v>26</v>
      </c>
    </row>
    <row r="183" spans="2:6" x14ac:dyDescent="0.25">
      <c r="B183" s="3" t="s">
        <v>9</v>
      </c>
      <c r="C183" t="str">
        <f>IFERROR(VLOOKUP(Tabla16[CODIGO],[1]!ALIMENTO[#Data],2,FALSE),"NO EXISTE")</f>
        <v>ALIMENTO PARA PERRO ADULTO 25 KG</v>
      </c>
      <c r="D183" s="4">
        <v>45145</v>
      </c>
      <c r="E183" s="3">
        <v>1</v>
      </c>
      <c r="F183" s="3" t="s">
        <v>26</v>
      </c>
    </row>
    <row r="184" spans="2:6" x14ac:dyDescent="0.25">
      <c r="B184" s="3" t="s">
        <v>9</v>
      </c>
      <c r="C184" t="str">
        <f>IFERROR(VLOOKUP(Tabla16[CODIGO],[1]!ALIMENTO[#Data],2,FALSE),"NO EXISTE")</f>
        <v>ALIMENTO PARA PERRO ADULTO 25 KG</v>
      </c>
      <c r="D184" s="4">
        <v>45148</v>
      </c>
      <c r="E184" s="3">
        <v>1</v>
      </c>
      <c r="F184" s="3" t="s">
        <v>26</v>
      </c>
    </row>
    <row r="185" spans="2:6" x14ac:dyDescent="0.25">
      <c r="B185" s="3" t="s">
        <v>9</v>
      </c>
      <c r="C185" t="str">
        <f>IFERROR(VLOOKUP(Tabla16[CODIGO],[1]!ALIMENTO[#Data],2,FALSE),"NO EXISTE")</f>
        <v>ALIMENTO PARA PERRO ADULTO 25 KG</v>
      </c>
      <c r="D185" s="4">
        <v>45152</v>
      </c>
      <c r="E185" s="3">
        <v>1</v>
      </c>
      <c r="F185" s="3" t="s">
        <v>26</v>
      </c>
    </row>
    <row r="186" spans="2:6" x14ac:dyDescent="0.25">
      <c r="B186" s="3" t="s">
        <v>9</v>
      </c>
      <c r="C186" t="str">
        <f>IFERROR(VLOOKUP(Tabla16[CODIGO],[1]!ALIMENTO[#Data],2,FALSE),"NO EXISTE")</f>
        <v>ALIMENTO PARA PERRO ADULTO 25 KG</v>
      </c>
      <c r="D186" s="4">
        <v>45155</v>
      </c>
      <c r="E186" s="3">
        <v>1</v>
      </c>
      <c r="F186" s="3" t="s">
        <v>26</v>
      </c>
    </row>
    <row r="187" spans="2:6" x14ac:dyDescent="0.25">
      <c r="B187" s="3" t="s">
        <v>9</v>
      </c>
      <c r="C187" t="str">
        <f>IFERROR(VLOOKUP(Tabla16[CODIGO],[1]!ALIMENTO[#Data],2,FALSE),"NO EXISTE")</f>
        <v>ALIMENTO PARA PERRO ADULTO 25 KG</v>
      </c>
      <c r="D187" s="4">
        <v>45158</v>
      </c>
      <c r="E187" s="3">
        <v>1</v>
      </c>
      <c r="F187" s="3" t="s">
        <v>26</v>
      </c>
    </row>
    <row r="188" spans="2:6" x14ac:dyDescent="0.25">
      <c r="B188" s="3" t="s">
        <v>9</v>
      </c>
      <c r="C188" t="str">
        <f>IFERROR(VLOOKUP(Tabla16[CODIGO],[1]!ALIMENTO[#Data],2,FALSE),"NO EXISTE")</f>
        <v>ALIMENTO PARA PERRO ADULTO 25 KG</v>
      </c>
      <c r="D188" s="4">
        <v>45161</v>
      </c>
      <c r="E188" s="3">
        <v>1</v>
      </c>
      <c r="F188" s="3" t="s">
        <v>26</v>
      </c>
    </row>
    <row r="189" spans="2:6" x14ac:dyDescent="0.25">
      <c r="B189" s="3" t="s">
        <v>9</v>
      </c>
      <c r="C189" t="str">
        <f>IFERROR(VLOOKUP(Tabla16[CODIGO],[1]!ALIMENTO[#Data],2,FALSE),"NO EXISTE")</f>
        <v>ALIMENTO PARA PERRO ADULTO 25 KG</v>
      </c>
      <c r="D189" s="4">
        <v>45165</v>
      </c>
      <c r="E189" s="3">
        <v>1</v>
      </c>
      <c r="F189" s="3" t="s">
        <v>25</v>
      </c>
    </row>
    <row r="190" spans="2:6" x14ac:dyDescent="0.25">
      <c r="B190" s="3" t="s">
        <v>9</v>
      </c>
      <c r="C190" t="str">
        <f>IFERROR(VLOOKUP(Tabla16[CODIGO],[1]!ALIMENTO[#Data],2,FALSE),"NO EXISTE")</f>
        <v>ALIMENTO PARA PERRO ADULTO 25 KG</v>
      </c>
      <c r="D190" s="4">
        <v>45169</v>
      </c>
      <c r="E190" s="3">
        <v>1</v>
      </c>
      <c r="F190" s="3" t="s">
        <v>25</v>
      </c>
    </row>
    <row r="191" spans="2:6" x14ac:dyDescent="0.25">
      <c r="B191" s="3" t="s">
        <v>9</v>
      </c>
      <c r="C191" t="str">
        <f>IFERROR(VLOOKUP(Tabla16[CODIGO],[1]!ALIMENTO[#Data],2,FALSE),"NO EXISTE")</f>
        <v>ALIMENTO PARA PERRO ADULTO 25 KG</v>
      </c>
      <c r="D191" s="4">
        <v>45172</v>
      </c>
      <c r="E191" s="3">
        <v>1</v>
      </c>
      <c r="F191" s="3" t="s">
        <v>26</v>
      </c>
    </row>
    <row r="192" spans="2:6" x14ac:dyDescent="0.25">
      <c r="B192" s="3" t="s">
        <v>9</v>
      </c>
      <c r="C192" t="str">
        <f>IFERROR(VLOOKUP(Tabla16[CODIGO],[1]!ALIMENTO[#Data],2,FALSE),"NO EXISTE")</f>
        <v>ALIMENTO PARA PERRO ADULTO 25 KG</v>
      </c>
      <c r="D192" s="4">
        <v>45176</v>
      </c>
      <c r="E192" s="3">
        <v>1</v>
      </c>
      <c r="F192" s="3" t="s">
        <v>26</v>
      </c>
    </row>
    <row r="193" spans="2:6" x14ac:dyDescent="0.25">
      <c r="B193" s="3" t="s">
        <v>9</v>
      </c>
      <c r="C193" t="str">
        <f>IFERROR(VLOOKUP(Tabla16[CODIGO],[1]!ALIMENTO[#Data],2,FALSE),"NO EXISTE")</f>
        <v>ALIMENTO PARA PERRO ADULTO 25 KG</v>
      </c>
      <c r="D193" s="4">
        <v>45179</v>
      </c>
      <c r="E193" s="3">
        <v>1</v>
      </c>
      <c r="F193" s="3" t="s">
        <v>26</v>
      </c>
    </row>
    <row r="194" spans="2:6" x14ac:dyDescent="0.25">
      <c r="B194" s="3" t="s">
        <v>9</v>
      </c>
      <c r="C194" t="str">
        <f>IFERROR(VLOOKUP(Tabla16[CODIGO],[1]!ALIMENTO[#Data],2,FALSE),"NO EXISTE")</f>
        <v>ALIMENTO PARA PERRO ADULTO 25 KG</v>
      </c>
      <c r="D194" s="4">
        <v>45182</v>
      </c>
      <c r="E194" s="3">
        <v>1</v>
      </c>
      <c r="F194" s="3" t="s">
        <v>26</v>
      </c>
    </row>
    <row r="195" spans="2:6" x14ac:dyDescent="0.25">
      <c r="B195" s="3" t="s">
        <v>9</v>
      </c>
      <c r="C195" t="str">
        <f>IFERROR(VLOOKUP(Tabla16[CODIGO],[1]!ALIMENTO[#Data],2,FALSE),"NO EXISTE")</f>
        <v>ALIMENTO PARA PERRO ADULTO 25 KG</v>
      </c>
      <c r="D195" s="4">
        <v>45185</v>
      </c>
      <c r="E195" s="3">
        <v>1</v>
      </c>
      <c r="F195" s="3" t="s">
        <v>26</v>
      </c>
    </row>
    <row r="196" spans="2:6" x14ac:dyDescent="0.25">
      <c r="B196" s="3" t="s">
        <v>9</v>
      </c>
      <c r="C196" t="str">
        <f>IFERROR(VLOOKUP(Tabla16[CODIGO],[1]!ALIMENTO[#Data],2,FALSE),"NO EXISTE")</f>
        <v>ALIMENTO PARA PERRO ADULTO 25 KG</v>
      </c>
      <c r="D196" s="4">
        <v>45188</v>
      </c>
      <c r="E196" s="3">
        <v>1</v>
      </c>
      <c r="F196" s="3" t="s">
        <v>26</v>
      </c>
    </row>
    <row r="197" spans="2:6" x14ac:dyDescent="0.25">
      <c r="B197" s="3" t="s">
        <v>9</v>
      </c>
      <c r="C197" t="str">
        <f>IFERROR(VLOOKUP(Tabla16[CODIGO],[1]!ALIMENTO[#Data],2,FALSE),"NO EXISTE")</f>
        <v>ALIMENTO PARA PERRO ADULTO 25 KG</v>
      </c>
      <c r="D197" s="4">
        <v>45191</v>
      </c>
      <c r="E197" s="3">
        <v>1</v>
      </c>
      <c r="F197" s="3" t="s">
        <v>26</v>
      </c>
    </row>
    <row r="198" spans="2:6" x14ac:dyDescent="0.25">
      <c r="B198" s="3" t="s">
        <v>9</v>
      </c>
      <c r="C198" t="str">
        <f>IFERROR(VLOOKUP(Tabla16[CODIGO],[1]!ALIMENTO[#Data],2,FALSE),"NO EXISTE")</f>
        <v>ALIMENTO PARA PERRO ADULTO 25 KG</v>
      </c>
      <c r="D198" s="4">
        <v>45194</v>
      </c>
      <c r="E198" s="3">
        <v>1</v>
      </c>
      <c r="F198" s="3" t="s">
        <v>26</v>
      </c>
    </row>
    <row r="199" spans="2:6" x14ac:dyDescent="0.25">
      <c r="B199" s="3" t="s">
        <v>9</v>
      </c>
      <c r="C199" t="str">
        <f>IFERROR(VLOOKUP(Tabla16[CODIGO],[1]!ALIMENTO[#Data],2,FALSE),"NO EXISTE")</f>
        <v>ALIMENTO PARA PERRO ADULTO 25 KG</v>
      </c>
      <c r="D199" s="4">
        <v>45197</v>
      </c>
      <c r="E199" s="3">
        <v>1</v>
      </c>
      <c r="F199" s="3" t="s">
        <v>26</v>
      </c>
    </row>
    <row r="200" spans="2:6" x14ac:dyDescent="0.25">
      <c r="B200" s="3" t="s">
        <v>9</v>
      </c>
      <c r="C200" t="str">
        <f>IFERROR(VLOOKUP(Tabla16[CODIGO],[1]!ALIMENTO[#Data],2,FALSE),"NO EXISTE")</f>
        <v>ALIMENTO PARA PERRO ADULTO 25 KG</v>
      </c>
      <c r="D200" s="4">
        <v>45201</v>
      </c>
      <c r="E200" s="3">
        <v>1</v>
      </c>
      <c r="F200" s="3" t="s">
        <v>26</v>
      </c>
    </row>
    <row r="201" spans="2:6" x14ac:dyDescent="0.25">
      <c r="B201" s="3" t="s">
        <v>9</v>
      </c>
      <c r="C201" t="str">
        <f>IFERROR(VLOOKUP(Tabla16[CODIGO],[1]!ALIMENTO[#Data],2,FALSE),"NO EXISTE")</f>
        <v>ALIMENTO PARA PERRO ADULTO 25 KG</v>
      </c>
      <c r="D201" s="4">
        <v>45205</v>
      </c>
      <c r="E201" s="3">
        <v>1</v>
      </c>
      <c r="F201" s="3" t="s">
        <v>26</v>
      </c>
    </row>
    <row r="202" spans="2:6" x14ac:dyDescent="0.25">
      <c r="B202" s="3" t="s">
        <v>9</v>
      </c>
      <c r="C202" t="str">
        <f>IFERROR(VLOOKUP(Tabla16[CODIGO],[1]!ALIMENTO[#Data],2,FALSE),"NO EXISTE")</f>
        <v>ALIMENTO PARA PERRO ADULTO 25 KG</v>
      </c>
      <c r="D202" s="4">
        <v>45208</v>
      </c>
      <c r="E202" s="3">
        <v>1</v>
      </c>
      <c r="F202" s="3" t="s">
        <v>26</v>
      </c>
    </row>
    <row r="203" spans="2:6" x14ac:dyDescent="0.25">
      <c r="B203" s="3" t="s">
        <v>9</v>
      </c>
      <c r="C203" t="str">
        <f>IFERROR(VLOOKUP(Tabla16[CODIGO],[1]!ALIMENTO[#Data],2,FALSE),"NO EXISTE")</f>
        <v>ALIMENTO PARA PERRO ADULTO 25 KG</v>
      </c>
      <c r="D203" s="4">
        <v>45212</v>
      </c>
      <c r="E203" s="3">
        <v>1</v>
      </c>
      <c r="F203" s="3" t="s">
        <v>26</v>
      </c>
    </row>
    <row r="204" spans="2:6" x14ac:dyDescent="0.25">
      <c r="B204" s="3" t="s">
        <v>9</v>
      </c>
      <c r="C204" t="str">
        <f>IFERROR(VLOOKUP(Tabla16[CODIGO],[1]!ALIMENTO[#Data],2,FALSE),"NO EXISTE")</f>
        <v>ALIMENTO PARA PERRO ADULTO 25 KG</v>
      </c>
      <c r="D204" s="4">
        <v>45215</v>
      </c>
      <c r="E204" s="3">
        <v>1</v>
      </c>
      <c r="F204" s="3" t="s">
        <v>26</v>
      </c>
    </row>
    <row r="205" spans="2:6" x14ac:dyDescent="0.25">
      <c r="B205" s="3" t="s">
        <v>9</v>
      </c>
      <c r="C205" t="str">
        <f>IFERROR(VLOOKUP(Tabla16[CODIGO],[1]!ALIMENTO[#Data],2,FALSE),"NO EXISTE")</f>
        <v>ALIMENTO PARA PERRO ADULTO 25 KG</v>
      </c>
      <c r="D205" s="4">
        <v>45218</v>
      </c>
      <c r="E205" s="3">
        <v>1</v>
      </c>
      <c r="F205" s="3" t="s">
        <v>26</v>
      </c>
    </row>
    <row r="206" spans="2:6" x14ac:dyDescent="0.25">
      <c r="B206" s="3" t="s">
        <v>16</v>
      </c>
      <c r="C206" t="str">
        <f>IFERROR(VLOOKUP(Tabla16[CODIGO],[1]!ALIMENTO[#Data],2,FALSE),"NO EXISTE")</f>
        <v>ALIMENTO PARA GATO 15 KG</v>
      </c>
      <c r="D206" s="4">
        <v>45221</v>
      </c>
      <c r="E206" s="3">
        <v>1</v>
      </c>
      <c r="F206" s="3" t="s">
        <v>26</v>
      </c>
    </row>
    <row r="207" spans="2:6" x14ac:dyDescent="0.25">
      <c r="B207" s="3" t="s">
        <v>9</v>
      </c>
      <c r="C207" t="str">
        <f>IFERROR(VLOOKUP(Tabla16[CODIGO],[1]!ALIMENTO[#Data],2,FALSE),"NO EXISTE")</f>
        <v>ALIMENTO PARA PERRO ADULTO 25 KG</v>
      </c>
      <c r="D207" s="4">
        <v>45224</v>
      </c>
      <c r="E207" s="3">
        <v>1</v>
      </c>
      <c r="F207" s="3" t="s">
        <v>26</v>
      </c>
    </row>
    <row r="208" spans="2:6" x14ac:dyDescent="0.25">
      <c r="B208" s="3" t="s">
        <v>9</v>
      </c>
      <c r="C208" t="str">
        <f>IFERROR(VLOOKUP(Tabla16[CODIGO],[1]!ALIMENTO[#Data],2,FALSE),"NO EXISTE")</f>
        <v>ALIMENTO PARA PERRO ADULTO 25 KG</v>
      </c>
      <c r="D208" s="4">
        <v>45227</v>
      </c>
      <c r="E208" s="3">
        <v>1</v>
      </c>
      <c r="F208" s="3" t="s">
        <v>26</v>
      </c>
    </row>
    <row r="209" spans="2:6" x14ac:dyDescent="0.25">
      <c r="B209" s="3" t="s">
        <v>9</v>
      </c>
      <c r="C209" t="str">
        <f>IFERROR(VLOOKUP(Tabla16[CODIGO],[1]!ALIMENTO[#Data],2,FALSE),"NO EXISTE")</f>
        <v>ALIMENTO PARA PERRO ADULTO 25 KG</v>
      </c>
      <c r="D209" s="4">
        <v>45230</v>
      </c>
      <c r="E209" s="3">
        <v>1</v>
      </c>
      <c r="F209" s="3" t="s">
        <v>26</v>
      </c>
    </row>
    <row r="210" spans="2:6" x14ac:dyDescent="0.25">
      <c r="B210" s="3" t="s">
        <v>9</v>
      </c>
      <c r="C210" t="str">
        <f>IFERROR(VLOOKUP(Tabla16[CODIGO],[1]!ALIMENTO[#Data],2,FALSE),"NO EXISTE")</f>
        <v>ALIMENTO PARA PERRO ADULTO 25 KG</v>
      </c>
      <c r="D210" s="4">
        <v>45233</v>
      </c>
      <c r="E210" s="3">
        <v>1</v>
      </c>
      <c r="F210" s="3" t="s">
        <v>26</v>
      </c>
    </row>
    <row r="211" spans="2:6" x14ac:dyDescent="0.25">
      <c r="B211" s="3" t="s">
        <v>9</v>
      </c>
      <c r="C211" t="str">
        <f>IFERROR(VLOOKUP(Tabla16[CODIGO],[1]!ALIMENTO[#Data],2,FALSE),"NO EXISTE")</f>
        <v>ALIMENTO PARA PERRO ADULTO 25 KG</v>
      </c>
      <c r="D211" s="4">
        <v>45236</v>
      </c>
      <c r="E211" s="3">
        <v>1</v>
      </c>
      <c r="F211" s="3" t="s">
        <v>26</v>
      </c>
    </row>
    <row r="212" spans="2:6" x14ac:dyDescent="0.25">
      <c r="B212" s="3" t="s">
        <v>9</v>
      </c>
      <c r="C212" t="str">
        <f>IFERROR(VLOOKUP(Tabla16[CODIGO],[1]!ALIMENTO[#Data],2,FALSE),"NO EXISTE")</f>
        <v>ALIMENTO PARA PERRO ADULTO 25 KG</v>
      </c>
      <c r="D212" s="4">
        <v>45239</v>
      </c>
      <c r="E212" s="3">
        <v>1</v>
      </c>
      <c r="F212" s="3" t="s">
        <v>26</v>
      </c>
    </row>
    <row r="213" spans="2:6" x14ac:dyDescent="0.25">
      <c r="B213" s="3" t="s">
        <v>9</v>
      </c>
      <c r="C213" t="str">
        <f>IFERROR(VLOOKUP(Tabla16[CODIGO],[1]!ALIMENTO[#Data],2,FALSE),"NO EXISTE")</f>
        <v>ALIMENTO PARA PERRO ADULTO 25 KG</v>
      </c>
      <c r="D213" s="4">
        <v>45242</v>
      </c>
      <c r="E213" s="3">
        <v>1</v>
      </c>
      <c r="F213" s="3" t="s">
        <v>26</v>
      </c>
    </row>
    <row r="214" spans="2:6" x14ac:dyDescent="0.25">
      <c r="B214" s="3" t="s">
        <v>9</v>
      </c>
      <c r="C214" t="str">
        <f>IFERROR(VLOOKUP(Tabla16[CODIGO],[1]!ALIMENTO[#Data],2,FALSE),"NO EXISTE")</f>
        <v>ALIMENTO PARA PERRO ADULTO 25 KG</v>
      </c>
      <c r="D214" s="4">
        <v>45245</v>
      </c>
      <c r="E214" s="3">
        <v>1</v>
      </c>
      <c r="F214" s="3" t="s">
        <v>26</v>
      </c>
    </row>
    <row r="215" spans="2:6" x14ac:dyDescent="0.25">
      <c r="B215" s="3" t="s">
        <v>9</v>
      </c>
      <c r="C215" t="str">
        <f>IFERROR(VLOOKUP(Tabla16[CODIGO],[1]!ALIMENTO[#Data],2,FALSE),"NO EXISTE")</f>
        <v>ALIMENTO PARA PERRO ADULTO 25 KG</v>
      </c>
      <c r="D215" s="4">
        <v>45248</v>
      </c>
      <c r="E215" s="3">
        <v>1</v>
      </c>
      <c r="F215" s="3" t="s">
        <v>26</v>
      </c>
    </row>
    <row r="216" spans="2:6" x14ac:dyDescent="0.25">
      <c r="B216" s="3" t="s">
        <v>9</v>
      </c>
      <c r="C216" t="str">
        <f>IFERROR(VLOOKUP(Tabla16[CODIGO],[1]!ALIMENTO[#Data],2,FALSE),"NO EXISTE")</f>
        <v>ALIMENTO PARA PERRO ADULTO 25 KG</v>
      </c>
      <c r="D216" s="4">
        <v>45251</v>
      </c>
      <c r="E216" s="3">
        <v>1</v>
      </c>
      <c r="F216" s="3" t="s">
        <v>26</v>
      </c>
    </row>
    <row r="217" spans="2:6" x14ac:dyDescent="0.25">
      <c r="B217" s="3" t="s">
        <v>9</v>
      </c>
      <c r="C217" t="str">
        <f>IFERROR(VLOOKUP(Tabla16[CODIGO],[1]!ALIMENTO[#Data],2,FALSE),"NO EXISTE")</f>
        <v>ALIMENTO PARA PERRO ADULTO 25 KG</v>
      </c>
      <c r="D217" s="4">
        <v>45254</v>
      </c>
      <c r="E217" s="3">
        <v>1</v>
      </c>
      <c r="F217" s="3" t="s">
        <v>26</v>
      </c>
    </row>
    <row r="218" spans="2:6" x14ac:dyDescent="0.25">
      <c r="B218" s="3" t="s">
        <v>9</v>
      </c>
      <c r="C218" t="str">
        <f>IFERROR(VLOOKUP(Tabla16[CODIGO],[1]!ALIMENTO[#Data],2,FALSE),"NO EXISTE")</f>
        <v>ALIMENTO PARA PERRO ADULTO 25 KG</v>
      </c>
      <c r="D218" s="4">
        <v>45257</v>
      </c>
      <c r="E218" s="3">
        <v>2</v>
      </c>
      <c r="F218" s="3" t="s">
        <v>23</v>
      </c>
    </row>
    <row r="219" spans="2:6" x14ac:dyDescent="0.25">
      <c r="B219" s="3" t="s">
        <v>9</v>
      </c>
      <c r="C219" t="str">
        <f>IFERROR(VLOOKUP(Tabla16[CODIGO],[1]!ALIMENTO[#Data],2,FALSE),"NO EXISTE")</f>
        <v>ALIMENTO PARA PERRO ADULTO 25 KG</v>
      </c>
      <c r="D219" s="4">
        <v>45257</v>
      </c>
      <c r="E219" s="3">
        <v>1</v>
      </c>
      <c r="F219" s="3" t="s">
        <v>26</v>
      </c>
    </row>
    <row r="220" spans="2:6" x14ac:dyDescent="0.25">
      <c r="B220" s="3" t="s">
        <v>9</v>
      </c>
      <c r="C220" t="str">
        <f>IFERROR(VLOOKUP(Tabla16[CODIGO],[1]!ALIMENTO[#Data],2,FALSE),"NO EXISTE")</f>
        <v>ALIMENTO PARA PERRO ADULTO 25 KG</v>
      </c>
      <c r="D220" s="4">
        <v>45261</v>
      </c>
      <c r="E220" s="3">
        <v>1</v>
      </c>
      <c r="F220" s="3" t="s">
        <v>26</v>
      </c>
    </row>
    <row r="221" spans="2:6" x14ac:dyDescent="0.25">
      <c r="B221" s="3" t="s">
        <v>16</v>
      </c>
      <c r="C221" t="str">
        <f>IFERROR(VLOOKUP(Tabla16[CODIGO],[1]!ALIMENTO[#Data],2,FALSE),"NO EXISTE")</f>
        <v>ALIMENTO PARA GATO 15 KG</v>
      </c>
      <c r="D221" s="4">
        <v>45261</v>
      </c>
      <c r="E221" s="3">
        <v>1</v>
      </c>
      <c r="F221" s="3" t="s">
        <v>26</v>
      </c>
    </row>
    <row r="222" spans="2:6" x14ac:dyDescent="0.25">
      <c r="B222" s="3" t="s">
        <v>9</v>
      </c>
      <c r="C222" t="str">
        <f>IFERROR(VLOOKUP(Tabla16[CODIGO],[1]!ALIMENTO[#Data],2,FALSE),"NO EXISTE")</f>
        <v>ALIMENTO PARA PERRO ADULTO 25 KG</v>
      </c>
      <c r="D222" s="4">
        <v>45267</v>
      </c>
      <c r="E222" s="3">
        <v>1</v>
      </c>
      <c r="F222" s="3" t="s">
        <v>26</v>
      </c>
    </row>
    <row r="223" spans="2:6" x14ac:dyDescent="0.25">
      <c r="B223" s="3" t="s">
        <v>9</v>
      </c>
      <c r="C223" t="str">
        <f>IFERROR(VLOOKUP(Tabla16[CODIGO],[1]!ALIMENTO[#Data],2,FALSE),"NO EXISTE")</f>
        <v>ALIMENTO PARA PERRO ADULTO 25 KG</v>
      </c>
      <c r="D223" s="4">
        <v>45270</v>
      </c>
      <c r="E223" s="3">
        <v>1</v>
      </c>
      <c r="F223" s="3" t="s">
        <v>26</v>
      </c>
    </row>
    <row r="224" spans="2:6" x14ac:dyDescent="0.25">
      <c r="B224" s="3" t="s">
        <v>9</v>
      </c>
      <c r="C224" t="str">
        <f>IFERROR(VLOOKUP(Tabla16[CODIGO],[1]!ALIMENTO[#Data],2,FALSE),"NO EXISTE")</f>
        <v>ALIMENTO PARA PERRO ADULTO 25 KG</v>
      </c>
      <c r="D224" s="4">
        <v>45273</v>
      </c>
      <c r="E224" s="3">
        <v>1</v>
      </c>
      <c r="F224" s="3" t="s">
        <v>26</v>
      </c>
    </row>
    <row r="225" spans="2:6" x14ac:dyDescent="0.25">
      <c r="B225" s="3" t="s">
        <v>9</v>
      </c>
      <c r="C225" t="str">
        <f>IFERROR(VLOOKUP(Tabla16[CODIGO],[1]!ALIMENTO[#Data],2,FALSE),"NO EXISTE")</f>
        <v>ALIMENTO PARA PERRO ADULTO 25 KG</v>
      </c>
      <c r="D225" s="4">
        <v>45276</v>
      </c>
      <c r="E225" s="3">
        <v>1</v>
      </c>
      <c r="F225" s="3" t="s">
        <v>26</v>
      </c>
    </row>
    <row r="226" spans="2:6" x14ac:dyDescent="0.25">
      <c r="B226" s="3" t="s">
        <v>9</v>
      </c>
      <c r="C226" t="str">
        <f>IFERROR(VLOOKUP(Tabla16[CODIGO],[1]!ALIMENTO[#Data],2,FALSE),"NO EXISTE")</f>
        <v>ALIMENTO PARA PERRO ADULTO 25 KG</v>
      </c>
      <c r="D226" s="4">
        <v>45278</v>
      </c>
      <c r="E226" s="3">
        <v>1</v>
      </c>
      <c r="F226" s="3" t="s">
        <v>23</v>
      </c>
    </row>
    <row r="227" spans="2:6" x14ac:dyDescent="0.25">
      <c r="B227" s="3" t="s">
        <v>9</v>
      </c>
      <c r="C227" t="str">
        <f>IFERROR(VLOOKUP(Tabla16[CODIGO],[1]!ALIMENTO[#Data],2,FALSE),"NO EXISTE")</f>
        <v>ALIMENTO PARA PERRO ADULTO 25 KG</v>
      </c>
      <c r="D227" s="4">
        <v>45281</v>
      </c>
      <c r="E227" s="3">
        <v>1</v>
      </c>
      <c r="F227" s="3" t="s">
        <v>26</v>
      </c>
    </row>
    <row r="228" spans="2:6" x14ac:dyDescent="0.25">
      <c r="C228" s="4"/>
    </row>
    <row r="369" spans="1:4" x14ac:dyDescent="0.25">
      <c r="A369"/>
      <c r="B369" s="3"/>
    </row>
    <row r="370" spans="1:4" x14ac:dyDescent="0.25">
      <c r="A370"/>
      <c r="B370" s="3"/>
    </row>
    <row r="371" spans="1:4" x14ac:dyDescent="0.25">
      <c r="A371"/>
      <c r="B371" s="3"/>
    </row>
    <row r="372" spans="1:4" x14ac:dyDescent="0.25">
      <c r="A372"/>
      <c r="B372" s="3"/>
    </row>
    <row r="373" spans="1:4" x14ac:dyDescent="0.25">
      <c r="A373"/>
      <c r="B373" s="3"/>
    </row>
    <row r="374" spans="1:4" x14ac:dyDescent="0.25">
      <c r="A374"/>
      <c r="B374" s="3"/>
    </row>
    <row r="375" spans="1:4" x14ac:dyDescent="0.25">
      <c r="A375" s="2"/>
      <c r="B375" s="1"/>
      <c r="C375" s="1"/>
      <c r="D375" s="1"/>
    </row>
    <row r="376" spans="1:4" x14ac:dyDescent="0.25">
      <c r="A376"/>
      <c r="B376" s="3"/>
    </row>
    <row r="377" spans="1:4" x14ac:dyDescent="0.25">
      <c r="A377"/>
      <c r="B377" s="3"/>
    </row>
    <row r="378" spans="1:4" x14ac:dyDescent="0.25">
      <c r="A378"/>
      <c r="B378" s="3"/>
    </row>
    <row r="379" spans="1:4" x14ac:dyDescent="0.25">
      <c r="A379"/>
      <c r="B379" s="3"/>
    </row>
    <row r="380" spans="1:4" x14ac:dyDescent="0.25">
      <c r="A380"/>
      <c r="B380" s="3"/>
    </row>
    <row r="381" spans="1:4" x14ac:dyDescent="0.25">
      <c r="A381"/>
      <c r="B381" s="3"/>
    </row>
    <row r="382" spans="1:4" x14ac:dyDescent="0.25">
      <c r="A382"/>
      <c r="B382" s="3"/>
    </row>
  </sheetData>
  <mergeCells count="1">
    <mergeCell ref="A2:F2"/>
  </mergeCells>
  <pageMargins left="0.7" right="0.7" top="0.75" bottom="0.75" header="0.3" footer="0.3"/>
  <pageSetup paperSize="119" scale="55" orientation="portrait" r:id="rId1"/>
  <drawing r:id="rId2"/>
  <tableParts count="3">
    <tablePart r:id="rId3"/>
    <tablePart r:id="rId4"/>
    <tablePart r:id="rId5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E193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Clinica Veterinaria</dc:creator>
  <cp:lastModifiedBy>JUD-SERVSAL-1088</cp:lastModifiedBy>
  <dcterms:created xsi:type="dcterms:W3CDTF">2023-07-03T21:57:20Z</dcterms:created>
  <dcterms:modified xsi:type="dcterms:W3CDTF">2023-12-26T16:30:04Z</dcterms:modified>
</cp:coreProperties>
</file>